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8" documentId="8_{31C2F183-B36E-49A2-8AFC-CCC3F60C3CFF}" xr6:coauthVersionLast="47" xr6:coauthVersionMax="47" xr10:uidLastSave="{23F08F27-8F8D-4170-9D65-EF4868E292E6}"/>
  <bookViews>
    <workbookView xWindow="28680" yWindow="-120" windowWidth="29040" windowHeight="15840" activeTab="4" xr2:uid="{00000000-000D-0000-FFFF-FFFF00000000}"/>
  </bookViews>
  <sheets>
    <sheet name="Identificação" sheetId="2" r:id="rId1"/>
    <sheet name="Desempenho Técnico-Científico e" sheetId="1" r:id="rId2"/>
    <sheet name="Capacidade Pedagógica" sheetId="3" r:id="rId3"/>
    <sheet name="Outras Ativ.Relev.Missão IPS" sheetId="4" r:id="rId4"/>
    <sheet name="Pontuação total" sheetId="5" r:id="rId5"/>
  </sheets>
  <definedNames>
    <definedName name="_Hlk51506752" localSheetId="1">'Desempenho Técnico-Científico e'!$B$9</definedName>
    <definedName name="_Hlk51507742" localSheetId="1">'Desempenho Técnico-Científico e'!#REF!</definedName>
    <definedName name="_Hlk51508962" localSheetId="1">'Desempenho Técnico-Científico 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H27" i="4"/>
  <c r="I27" i="4" s="1"/>
  <c r="H31" i="4" l="1"/>
  <c r="I31" i="4" s="1"/>
  <c r="H33" i="4"/>
  <c r="I33" i="4" s="1"/>
  <c r="H24" i="4" l="1"/>
  <c r="I24" i="4" s="1"/>
  <c r="H22" i="4"/>
  <c r="I22" i="4" l="1"/>
  <c r="H31" i="3"/>
  <c r="I31" i="3" s="1"/>
  <c r="H23" i="1" l="1"/>
  <c r="I23" i="1" s="1"/>
  <c r="H16" i="1"/>
  <c r="I16" i="1" s="1"/>
  <c r="H17" i="1"/>
  <c r="I17" i="1" s="1"/>
  <c r="H18" i="1"/>
  <c r="I18" i="1" s="1"/>
  <c r="H19" i="1"/>
  <c r="I19" i="1" s="1"/>
  <c r="H35" i="3"/>
  <c r="I35" i="3" s="1"/>
  <c r="H38" i="3" l="1"/>
  <c r="D50" i="1" l="1"/>
  <c r="H40" i="1" l="1"/>
  <c r="H39" i="1"/>
  <c r="H28" i="1"/>
  <c r="H29" i="1"/>
  <c r="H27" i="1"/>
  <c r="H24" i="1"/>
  <c r="H22" i="1"/>
  <c r="H15" i="1"/>
  <c r="H14" i="1"/>
  <c r="H11" i="1"/>
  <c r="H48" i="1"/>
  <c r="H44" i="1"/>
  <c r="H45" i="1"/>
  <c r="H43" i="1"/>
  <c r="H36" i="1"/>
  <c r="H32" i="1"/>
  <c r="H33" i="1"/>
  <c r="H32" i="4"/>
  <c r="I32" i="4" s="1"/>
  <c r="D36" i="4"/>
  <c r="H20" i="1" l="1"/>
  <c r="H23" i="4"/>
  <c r="H25" i="4"/>
  <c r="I25" i="4" s="1"/>
  <c r="I23" i="4" l="1"/>
  <c r="H15" i="4"/>
  <c r="H30" i="4"/>
  <c r="H26" i="4"/>
  <c r="I26" i="4" s="1"/>
  <c r="H19" i="4"/>
  <c r="H18" i="4"/>
  <c r="H11" i="4"/>
  <c r="H12" i="4"/>
  <c r="H39" i="3"/>
  <c r="H42" i="3"/>
  <c r="H46" i="3"/>
  <c r="H45" i="3"/>
  <c r="H34" i="3"/>
  <c r="H29" i="3"/>
  <c r="H30" i="3"/>
  <c r="H28" i="3"/>
  <c r="H25" i="3"/>
  <c r="H24" i="3"/>
  <c r="H28" i="4" l="1"/>
  <c r="H32" i="3"/>
  <c r="H47" i="3"/>
  <c r="H21" i="3"/>
  <c r="H20" i="3"/>
  <c r="H16" i="3"/>
  <c r="I16" i="3" s="1"/>
  <c r="H12" i="3"/>
  <c r="I12" i="3" s="1"/>
  <c r="H13" i="3"/>
  <c r="I13" i="3" s="1"/>
  <c r="H11" i="3"/>
  <c r="D48" i="3"/>
  <c r="I46" i="3"/>
  <c r="I45" i="3"/>
  <c r="I42" i="3"/>
  <c r="I39" i="3"/>
  <c r="H43" i="3"/>
  <c r="I43" i="3" s="1"/>
  <c r="H14" i="3" l="1"/>
  <c r="H17" i="3"/>
  <c r="I17" i="3" s="1"/>
  <c r="H18" i="3" l="1"/>
  <c r="I43" i="1"/>
  <c r="I18" i="3" l="1"/>
  <c r="I39" i="1"/>
  <c r="I36" i="1"/>
  <c r="I14" i="3" l="1"/>
  <c r="H35" i="4" l="1"/>
  <c r="I35" i="4" s="1"/>
  <c r="I28" i="4"/>
  <c r="I19" i="4"/>
  <c r="I15" i="4"/>
  <c r="I38" i="3"/>
  <c r="I30" i="3"/>
  <c r="I29" i="3"/>
  <c r="I25" i="3"/>
  <c r="I24" i="3"/>
  <c r="I21" i="3"/>
  <c r="I20" i="3"/>
  <c r="I45" i="1"/>
  <c r="I33" i="1"/>
  <c r="I29" i="1"/>
  <c r="H30" i="1"/>
  <c r="I30" i="1" s="1"/>
  <c r="I24" i="1"/>
  <c r="I15" i="1"/>
  <c r="I14" i="1"/>
  <c r="I11" i="1"/>
  <c r="I28" i="1"/>
  <c r="I44" i="1" l="1"/>
  <c r="H46" i="1"/>
  <c r="I46" i="1" s="1"/>
  <c r="I30" i="4"/>
  <c r="H16" i="4"/>
  <c r="H20" i="4"/>
  <c r="I20" i="4" s="1"/>
  <c r="I18" i="4"/>
  <c r="H36" i="3"/>
  <c r="I36" i="3" s="1"/>
  <c r="I34" i="3"/>
  <c r="I32" i="3"/>
  <c r="I47" i="3"/>
  <c r="H13" i="4"/>
  <c r="H49" i="1"/>
  <c r="I49" i="1" s="1"/>
  <c r="I48" i="1"/>
  <c r="I32" i="1"/>
  <c r="H34" i="1"/>
  <c r="H25" i="1"/>
  <c r="I25" i="1" s="1"/>
  <c r="I27" i="1"/>
  <c r="I11" i="4"/>
  <c r="I28" i="3"/>
  <c r="H40" i="3"/>
  <c r="I40" i="3" s="1"/>
  <c r="H22" i="3"/>
  <c r="H26" i="3"/>
  <c r="I26" i="3" s="1"/>
  <c r="I11" i="3"/>
  <c r="I12" i="4"/>
  <c r="I22" i="1"/>
  <c r="I20" i="1"/>
  <c r="H12" i="1"/>
  <c r="H36" i="4" l="1"/>
  <c r="I34" i="1"/>
  <c r="I16" i="4"/>
  <c r="I13" i="4"/>
  <c r="I22" i="3"/>
  <c r="I48" i="3" s="1"/>
  <c r="H48" i="3"/>
  <c r="I12" i="1"/>
  <c r="I36" i="4" l="1"/>
  <c r="E13" i="5" s="1"/>
  <c r="G13" i="5" s="1"/>
  <c r="D13" i="5"/>
  <c r="E12" i="5"/>
  <c r="G12" i="5" s="1"/>
  <c r="D12" i="5"/>
  <c r="H37" i="1" l="1"/>
  <c r="I37" i="1" l="1"/>
  <c r="I40" i="1" l="1"/>
  <c r="H41" i="1" l="1"/>
  <c r="H50" i="1" s="1"/>
  <c r="I41" i="1" l="1"/>
  <c r="I50" i="1" s="1"/>
  <c r="E11" i="5" l="1"/>
  <c r="G11" i="5" s="1"/>
  <c r="G14" i="5" s="1"/>
  <c r="D11" i="5"/>
</calcChain>
</file>

<file path=xl/sharedStrings.xml><?xml version="1.0" encoding="utf-8"?>
<sst xmlns="http://schemas.openxmlformats.org/spreadsheetml/2006/main" count="226" uniqueCount="179">
  <si>
    <t>1 ponto</t>
  </si>
  <si>
    <t>2 pontos</t>
  </si>
  <si>
    <t>0,5 pontos</t>
  </si>
  <si>
    <t xml:space="preserve">b) Capacidade pedagógica (CP) </t>
  </si>
  <si>
    <t xml:space="preserve">c) Outras atividades relevantes para a missão do IPS </t>
  </si>
  <si>
    <t xml:space="preserve">a) Desempenho técnico-científico e profissional (DTCP) </t>
  </si>
  <si>
    <t>i) Orientação ou coorientação de teses de doutoramento, já concluídas</t>
  </si>
  <si>
    <t xml:space="preserve">          IDENTIFICAÇÃO</t>
  </si>
  <si>
    <t>Categoria Profissional:</t>
  </si>
  <si>
    <t>Morada Completa:</t>
    <phoneticPr fontId="0" type="noConversion"/>
  </si>
  <si>
    <t>Cidade:</t>
  </si>
  <si>
    <t>Código Postal:</t>
  </si>
  <si>
    <t>Telemóvel:</t>
  </si>
  <si>
    <t>e-mail:</t>
  </si>
  <si>
    <t>Habilitação Académica:</t>
  </si>
  <si>
    <t>Área Disciplinar</t>
  </si>
  <si>
    <t>Especialidade</t>
  </si>
  <si>
    <t>Instituição</t>
  </si>
  <si>
    <t>Ano</t>
  </si>
  <si>
    <t>Doutoramento:</t>
  </si>
  <si>
    <t>Título de Especialista</t>
  </si>
  <si>
    <t>Mestrado:</t>
  </si>
  <si>
    <t>Licenciatura:</t>
  </si>
  <si>
    <t>Avaliação e Pontuação do Currículo Escrito do Candidato (CE)</t>
  </si>
  <si>
    <t>Nome do Candidato:</t>
  </si>
  <si>
    <t>PONTUAÇÃO DO CURRÍCULO ESCRITO (CE)</t>
  </si>
  <si>
    <t>Pontuação Total</t>
    <phoneticPr fontId="0" type="noConversion"/>
  </si>
  <si>
    <t xml:space="preserve">Pontuação a Considerar </t>
    <phoneticPr fontId="0" type="noConversion"/>
  </si>
  <si>
    <t>Factor de ponderação</t>
    <phoneticPr fontId="0" type="noConversion"/>
  </si>
  <si>
    <t>Pontuação Ponderada</t>
    <phoneticPr fontId="0" type="noConversion"/>
  </si>
  <si>
    <t>Pontuação Final</t>
  </si>
  <si>
    <t>Capacidade Pedagógica</t>
  </si>
  <si>
    <t>Outras atividades relevantes para a missão do IPS</t>
  </si>
  <si>
    <t>Nome:</t>
  </si>
  <si>
    <t>Pontos atribuídos pelo/pela Candidato/Candidata</t>
  </si>
  <si>
    <t>Desempenho Técnico-Científico e Profissional</t>
  </si>
  <si>
    <t>Identificação do(s) Anexo(s) comprovativo(s)
Ligação para os documentos</t>
  </si>
  <si>
    <t>Pontuação Total</t>
  </si>
  <si>
    <t>Pontuação a considerar</t>
  </si>
  <si>
    <t xml:space="preserve">Total da Dimensão A </t>
  </si>
  <si>
    <t xml:space="preserve">Total da Dimensão B </t>
  </si>
  <si>
    <t xml:space="preserve">Nº (ou fracção) de elementos a pontuar </t>
  </si>
  <si>
    <t>Pontuação máxima</t>
  </si>
  <si>
    <t>Pontuação  máxima</t>
  </si>
  <si>
    <t xml:space="preserve">Pontos por item </t>
  </si>
  <si>
    <t>Pontos por item</t>
  </si>
  <si>
    <t>Total da Dimensão C</t>
  </si>
  <si>
    <t>Unidade Orgânica do IPS, se aplicável:</t>
  </si>
  <si>
    <t>A PREENCHER PELOS CANDIDATOS/PELAS CANDIDATAS</t>
  </si>
  <si>
    <t>Total da Dimensão A</t>
  </si>
  <si>
    <t>Docente do Ensino Superior</t>
  </si>
  <si>
    <t xml:space="preserve">CONCURSO PARA A CATEGORIA DE PROFESSOR ADJUNTO_Área disciplinar de Ciências do Desporto_Subárea de Gestão de Projetos, Ética, Empreendedorismo e Inovação no Desporto. </t>
  </si>
  <si>
    <t xml:space="preserve">Procedimento concursal para recrutamento de um Professor Adjunto para a área disciplinar de Ciências do Desporto__Subárea de Gestão de Projetos, Ética, Empreendedorismo e Inovação no Desporto. </t>
  </si>
  <si>
    <t>1.1 Habilitação académica/profissional</t>
  </si>
  <si>
    <t>1.3. Participação em júris de provas académicas, nomeadamente estágios, relatórios de projeto e dissertações conducentes a grau académico e CTeSP na área disciplinar para que é aberto o concurso.</t>
  </si>
  <si>
    <t>1.4. Orientação/coorientação de relatórios de estágio, relatórios de projeto e dissertações conducentes a grau académico e CTeSP na área disciplinar para que é aberto o concurso.</t>
  </si>
  <si>
    <t xml:space="preserve">1.5 Capacidade de intervenção em comunidades científica e/ou profissional expressa, designadamente, através da apresentação de palestras como convidado e moderador em palestras, seminários e congressos, valorizando-se a subárea disciplinar para que é aberto o concurso. </t>
  </si>
  <si>
    <t>1.6 Desenvolvimento de atividades de consultoria de âmbito científico e técnico-profissional na subárea disciplinar para que é aberto o concurso.</t>
  </si>
  <si>
    <t>1.7 Participação na organização de eventos de caráter técnico-científico, pedagógico ou profissional, valorizando-se a subárea disciplinar para que é aberto o concurso.</t>
  </si>
  <si>
    <t>1.8 Experiência profissional relevante, fora do ensino, na subárea disciplinar para que é aberto o concurso.</t>
  </si>
  <si>
    <t xml:space="preserve">1.9 Prémios ou distinções, de carácter científico ou profissional, na subárea disciplinar para que é aberto o concurso. </t>
  </si>
  <si>
    <t>1_Desempenho técnico-científico e profissional (DTCP) - 35%</t>
  </si>
  <si>
    <t>2_Capacidade Pedagógica (CP) - 45%</t>
  </si>
  <si>
    <t xml:space="preserve">2.1 Experiência docente, valorizando-se o serviço docente em instituições de ensino superior com o grau de doutor ou título de especialista. </t>
  </si>
  <si>
    <t>2.2. Experiência docente em mais do que uma instituição de ensino superior na subárea disciplinar para que é aberto o concurso.</t>
  </si>
  <si>
    <t>2.3 Número de unidades curriculares lecionadas, valorizando-se a lecionação na subárea disciplinar para que é aberto o concurso.</t>
  </si>
  <si>
    <t xml:space="preserve">2.4 Coordenação de unidades curriculares, valorizando-se a coordenação de unidades curriculares na subárea para que é aberta o concurso </t>
  </si>
  <si>
    <t>2.5 Elaboração de novos programas ou reformulação de programas de unidades curriculares, valorizando-se a subárea disciplinar para que é aberto o concurso</t>
  </si>
  <si>
    <t>2.6 Conceção de planos curriculares e coordenação de curso ou membro de comissão de curso na área disciplinar para que é aberto o concurso.</t>
  </si>
  <si>
    <t>2.7 Produção de material pedagógico de suporte às atividades letivas, uso de novas tecnologias de ensino e aprendizagem, valorizando-se a subárea disciplinar para que é aberto o concurso.</t>
  </si>
  <si>
    <t>2.9 Participação em ações de formação ou atualização, valorizando-se a subárea disciplinar para que é aberto o concurso</t>
  </si>
  <si>
    <t>3_Outras atividades relevantes para a missão do IPS (AR) - 20%</t>
  </si>
  <si>
    <t>3.2 Participação em júris de seleção / seriação.</t>
  </si>
  <si>
    <t>3.3 Participação, na qualidade de formador, em ações de formação ou cursos de formação profissional na área disciplinar para que é aberto o concurso.</t>
  </si>
  <si>
    <t>3.4 Coordenação, execução ou desenvolvimento de projetos, programas ou atividades de prestação de serviços ou de cooperação e ligação à comunidade, desde que inseridas no ambiente socioprofissional em que o candidato se integra.</t>
  </si>
  <si>
    <t xml:space="preserve">3.5.Desempenho de outros cargos e atividades de gestão em instituições públicas ou privadas na área disciplinar para que é aberto o concurso. </t>
  </si>
  <si>
    <t xml:space="preserve"> </t>
  </si>
  <si>
    <t>10 pontos</t>
  </si>
  <si>
    <t>i) Autor ou coautor de livro publicado com ISBN</t>
  </si>
  <si>
    <t>ii) Autor ou coautor de capítulo de livro publicado com ISBN</t>
  </si>
  <si>
    <t>i) Participação em júris de doutoramento/provas de  especialista</t>
  </si>
  <si>
    <t xml:space="preserve">3 pontos por cada participação </t>
  </si>
  <si>
    <t>iii) Participação em júris de relatórios de estágio de licenciatura e ou CTESP</t>
  </si>
  <si>
    <t xml:space="preserve">0,5 pontos por cada participação </t>
  </si>
  <si>
    <t>0,25 pontos</t>
  </si>
  <si>
    <t xml:space="preserve">1.2 Produção técnico-científica e participação em projetos de investigação e/ou desenvolvimento, na área disciplinar para que é aberto o concurso. </t>
  </si>
  <si>
    <t>2 pontos por cargo/ano</t>
  </si>
  <si>
    <t>i) Participação na conceção de planos curriculares</t>
  </si>
  <si>
    <t>2.8. Outras atividades relacionadas com a atividade de ensino, nomeadamente a supervisão de Estágios, Práticas Pedagógicas e outras atividades da mesma natureza, na área disciplinar para que é aberto o concurso.</t>
  </si>
  <si>
    <t>3 pontos por cada projeto</t>
  </si>
  <si>
    <t>6 pontos por cada patente</t>
  </si>
  <si>
    <t xml:space="preserve">2 pontos por cada participação/ano  </t>
  </si>
  <si>
    <t xml:space="preserve">2 pontos por cada cargo/ano </t>
  </si>
  <si>
    <t xml:space="preserve">0,5 pontos por cada atividade/ano </t>
  </si>
  <si>
    <t>i) Tese de Doutoramento ou Título de Especialista na subárea disciplinar para que é aberto o concurso</t>
  </si>
  <si>
    <t xml:space="preserve">iv) Autor ou coautor de resumo publicado em livro de atas de eventos técnico-científicos. </t>
  </si>
  <si>
    <t>v) Participação em projetos de investigação e/ou desenvolvimento com financiamento</t>
  </si>
  <si>
    <t xml:space="preserve">vi) Autor /coautor de patente de registo de propriedade intelectual </t>
  </si>
  <si>
    <t>iii) Autor ou coautor de artigo científico publicado em revista indexada na base de dados Scopus®</t>
  </si>
  <si>
    <t xml:space="preserve">1 ponto por cada participação </t>
  </si>
  <si>
    <t>ii) Orientação ou coorientação de dissertações, projetos e ou relatórios finais de mestrado, já concluídos.</t>
  </si>
  <si>
    <t>iii) Orientação ou coorientação de relatórios de estágio de licenciatura e ou CTeSP, já concluídos.</t>
  </si>
  <si>
    <t>ii) Participação em júris de dissertações,  projetos e ou relatórios finais de mestrado</t>
  </si>
  <si>
    <t>3 pontos por cada participação</t>
  </si>
  <si>
    <t>1,5 pontos por cada participação</t>
  </si>
  <si>
    <t xml:space="preserve">i) Participação como membro de comissão organizadora de conferência, seminário, congresso ou outro evento técnico-científico, pedagógico e/ou profissional no âmbito da subárea disiciplinar. </t>
  </si>
  <si>
    <t>ii) Participação como membro de comissão organizadora de conferência, seminário, congresso ou outro evento técnico-científico, pedagógico e/ou profissional fora do âmbito da subárea disciplinar.</t>
  </si>
  <si>
    <t>i) Prémios, reconhecimentos e distinções, de carácter científico ou profissional, na subárea disciplinar do concurso</t>
  </si>
  <si>
    <t>5 pontos</t>
  </si>
  <si>
    <t>ii) Por cada participação em comissões e ou conselhos técnicos na subárea disciplinar</t>
  </si>
  <si>
    <t xml:space="preserve">i) Por cada atividade exercida, em cargos de administração pública, na subárea disciplinar. </t>
  </si>
  <si>
    <t>iii)  Cargos ou atividades de gestão relevantes na área disciplinar do concurso</t>
  </si>
  <si>
    <t>iv) Atividade profissional relevante exercida na área disciplinar do concurso</t>
  </si>
  <si>
    <t>3.1. Exercício de cargos em órgãos de gestão ou outros órgãos/estruturas de instituições de ensino superior</t>
  </si>
  <si>
    <t xml:space="preserve">1 ponto por cargo/ano </t>
  </si>
  <si>
    <t xml:space="preserve">2 pontos por cargo/ano </t>
  </si>
  <si>
    <t>i) Cargos exercidos em órgãos de instituição de ensino superior ou unidade orgânica de instituição de ensino superior</t>
  </si>
  <si>
    <t>ii) Por cada 12 horas de formação profissional ministrada fora do âmbito da subárea disciplinar do concurso</t>
  </si>
  <si>
    <t>i) Por cada 12 horas de formação profissional ministrada no âmbito da subárea disciplinar do concurso</t>
  </si>
  <si>
    <t>3 pontos na subárea disciplinar</t>
  </si>
  <si>
    <t>i) Por cada coordenação e/ou desenvolvimento de projeto com ligação à comunidade envolvente</t>
  </si>
  <si>
    <t>2 pontos na subárea disciplinar</t>
  </si>
  <si>
    <t>1 ponto fora da subárea disciplinar</t>
  </si>
  <si>
    <t>iii) Por cada atividade/programa de prestação de serviços ou de cooperação e ligação à comunidade</t>
  </si>
  <si>
    <t>2 pontos na subárea</t>
  </si>
  <si>
    <t>ii) Por cada participação na execução de projeto com ligação à comunidade envolvente</t>
  </si>
  <si>
    <t>8 pontos para TPTD de Grau II ou superior</t>
  </si>
  <si>
    <t>i) Título Profissional de Treinador de Desporto - TPTD</t>
  </si>
  <si>
    <t xml:space="preserve">ii) Júris de seleção e/ou seriação técnico-desportiva, com reconhecimento internacional </t>
  </si>
  <si>
    <t>i) Desenvolvimento de atividades/projetos de consultoria na subárea disciplinar</t>
  </si>
  <si>
    <t>2,5 pontos por cada ação</t>
  </si>
  <si>
    <t>ii) Outros cargos exercidos em estruturas de instituição de ensino superior, tais como membro de plenário de departamento, comissão científica de departamento, comissões de avaliação de curso, ou seus correspondentes.</t>
  </si>
  <si>
    <t>ii) Experiência docente em instituições de ensino superior, em regime de tempo integral</t>
  </si>
  <si>
    <t>i) Experiência docente em instituições de ensino superior, em regime de tempo integral e com exclusividade</t>
  </si>
  <si>
    <t xml:space="preserve">i) Diversidade de Instituições do ensino superior em que lecionou na subárea disciplinar </t>
  </si>
  <si>
    <t>i) Por cada unidade curricular lecionada no âmbito da subárea disciplinar</t>
  </si>
  <si>
    <t>ii) Por cada unidade curricular lecionada fora do âmbito da subárea disciplinar</t>
  </si>
  <si>
    <t xml:space="preserve">3,5 pontos por cada instituição de ensino superior </t>
  </si>
  <si>
    <t>ii) Por cada coordenação de unidade curricular fora do âmbito da subárea disciplinar</t>
  </si>
  <si>
    <t>i) Por cada coordenação de unidade curricular na subárea disciplinar</t>
  </si>
  <si>
    <t>i) Elaboração de novos programas de Unidade Curricular</t>
  </si>
  <si>
    <t>ii) Reestruturação de programas de Unidade Curricular já existentes</t>
  </si>
  <si>
    <t>2,5 pontos por cada programa no âmbito da subárea disciplinar</t>
  </si>
  <si>
    <t>0,25 pontos por cada programa fora da subárea disciplinar</t>
  </si>
  <si>
    <t>0,75 pontos por cada programa no âmbito da subárea disciplinar</t>
  </si>
  <si>
    <t>2,5 pontos por cada plano curricular</t>
  </si>
  <si>
    <t>1,5 pontos por ano letivo</t>
  </si>
  <si>
    <t>1  ponto</t>
  </si>
  <si>
    <t xml:space="preserve">1 ponto por cada estagiário   </t>
  </si>
  <si>
    <t xml:space="preserve">i) Supervisão de estágios, práticas pedagógicas ou outras atividades da mesma natureza </t>
  </si>
  <si>
    <t>1 ponto por cada 12 horas de formação</t>
  </si>
  <si>
    <t>i) Frequência de cursos de formação profissional no âmbito da subárea disciplinar</t>
  </si>
  <si>
    <t>ii) Frequência de cursos de formação profissional fora do âmbito da subárea disciplinar</t>
  </si>
  <si>
    <t xml:space="preserve">2 pontos por cada livro </t>
  </si>
  <si>
    <t>1,5 pontos por cada capítulo de livro</t>
  </si>
  <si>
    <t>1,5 pontos por cada artigo</t>
  </si>
  <si>
    <t>0,5 pontos por cada resumo</t>
  </si>
  <si>
    <t xml:space="preserve">0,75 pontos por cada participação </t>
  </si>
  <si>
    <t xml:space="preserve">0,25 ponto por cada participação </t>
  </si>
  <si>
    <t>i) Apresentação, como preletor convidado, de palestras, conferências e seminários na subárea disciplinar do concurso</t>
  </si>
  <si>
    <t>ii) Moderador de conferências, painéis e mesas redondas na subárea disciplinar do concurso</t>
  </si>
  <si>
    <t xml:space="preserve">1,5 pontos por cada participação </t>
  </si>
  <si>
    <t>0,1 pontos por cada participação</t>
  </si>
  <si>
    <t>ii) Por cada ano de  exercício de atividade profissional na subárea disciplinar (exclui a atividade explicitada em i))</t>
  </si>
  <si>
    <t>1,5 pontos por cada distinção</t>
  </si>
  <si>
    <t>iii) Experiência docente em instituições de ensino superior, em regime de tempo parcial</t>
  </si>
  <si>
    <t>3 pontos por cada ano letivo completo de serviço docente</t>
  </si>
  <si>
    <t>2 pontos por cada ano letivo completo de serviço docente</t>
  </si>
  <si>
    <t>0,75 pontos por cada ano letivo completo de serviço docente</t>
  </si>
  <si>
    <t>1,5 pontos por UC</t>
  </si>
  <si>
    <t>0,25 pontos por UC</t>
  </si>
  <si>
    <t>0,5 pontos por cada programa fora da subárea disciplinar</t>
  </si>
  <si>
    <t>ii) Coordenação de curso ou membro de comissão de curso ou equivalente</t>
  </si>
  <si>
    <t>i) Por cada material pedagógico de Unidade Curricular no âmbito da subárea disciplinar, que se fundamente maioritariamente em autores dos últimos 10 anos (considera-se apenas 1 material por UC)</t>
  </si>
  <si>
    <t>ii) Por cada material pedagógico de Unidade Curricular fora do âmbito da subárea disciplinar, que se fundamente maioritariamente em autores dos últimos 10 anos (considera-se apenas 1 material por UC)</t>
  </si>
  <si>
    <t>0,25 pontos por cada 12 horas de formação</t>
  </si>
  <si>
    <t>i) Coordenação ou membro de júri de seleção / seriação em instituição de ensino superior (júris M23, provas de pré-requisitos, ou equivalente)</t>
  </si>
  <si>
    <t>0,75 pontos fora da subárea disciplinar</t>
  </si>
  <si>
    <t>0,5 pontos fora da subárea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</si>
</sst>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84740745262"/>
      <name val="Calibri"/>
      <family val="2"/>
    </font>
    <font>
      <b/>
      <sz val="10"/>
      <color indexed="8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9">
    <xf numFmtId="0" fontId="0" fillId="0" borderId="0" xfId="0"/>
    <xf numFmtId="0" fontId="14" fillId="0" borderId="0" xfId="0" applyFont="1" applyProtection="1"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14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0" fontId="18" fillId="0" borderId="19" xfId="1" applyFill="1" applyBorder="1" applyProtection="1">
      <protection locked="0"/>
    </xf>
    <xf numFmtId="0" fontId="14" fillId="0" borderId="9" xfId="0" applyFont="1" applyBorder="1" applyProtection="1"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3" borderId="0" xfId="0" applyFont="1" applyFill="1" applyProtection="1"/>
    <xf numFmtId="0" fontId="14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9" fontId="16" fillId="0" borderId="5" xfId="0" applyNumberFormat="1" applyFont="1" applyBorder="1" applyAlignment="1" applyProtection="1">
      <alignment horizontal="left" vertical="center" wrapText="1"/>
    </xf>
    <xf numFmtId="0" fontId="16" fillId="0" borderId="15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vertical="center" wrapText="1"/>
    </xf>
    <xf numFmtId="9" fontId="16" fillId="0" borderId="6" xfId="0" applyNumberFormat="1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vertical="center" wrapText="1"/>
    </xf>
    <xf numFmtId="9" fontId="16" fillId="0" borderId="7" xfId="0" applyNumberFormat="1" applyFont="1" applyBorder="1" applyAlignment="1" applyProtection="1">
      <alignment horizontal="left" vertical="center" wrapText="1"/>
    </xf>
    <xf numFmtId="0" fontId="15" fillId="7" borderId="19" xfId="0" applyFont="1" applyFill="1" applyBorder="1" applyAlignment="1" applyProtection="1">
      <alignment horizontal="center" vertical="center"/>
    </xf>
    <xf numFmtId="0" fontId="15" fillId="7" borderId="1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vertical="center" wrapText="1"/>
    </xf>
    <xf numFmtId="0" fontId="15" fillId="6" borderId="12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6" borderId="30" xfId="0" applyFont="1" applyFill="1" applyBorder="1" applyAlignment="1" applyProtection="1">
      <alignment horizontal="center" vertical="center" wrapText="1"/>
    </xf>
    <xf numFmtId="0" fontId="2" fillId="6" borderId="30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vertical="center" wrapText="1"/>
    </xf>
    <xf numFmtId="0" fontId="15" fillId="8" borderId="9" xfId="0" applyFont="1" applyFill="1" applyBorder="1" applyAlignment="1" applyProtection="1">
      <alignment vertical="center" wrapText="1"/>
    </xf>
    <xf numFmtId="0" fontId="16" fillId="8" borderId="9" xfId="0" applyFont="1" applyFill="1" applyBorder="1" applyAlignment="1" applyProtection="1">
      <alignment vertical="center" wrapText="1"/>
    </xf>
    <xf numFmtId="0" fontId="15" fillId="8" borderId="10" xfId="0" applyFont="1" applyFill="1" applyBorder="1" applyAlignment="1" applyProtection="1">
      <alignment vertical="center" wrapText="1"/>
    </xf>
    <xf numFmtId="0" fontId="16" fillId="0" borderId="14" xfId="0" applyFont="1" applyBorder="1" applyAlignment="1" applyProtection="1">
      <alignment horizontal="left" vertical="center" wrapText="1" indent="2"/>
    </xf>
    <xf numFmtId="0" fontId="16" fillId="0" borderId="9" xfId="0" applyFont="1" applyBorder="1" applyAlignment="1" applyProtection="1">
      <alignment horizontal="left" vertical="center" wrapText="1" indent="2"/>
    </xf>
    <xf numFmtId="0" fontId="16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right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horizontal="justify" vertical="center"/>
    </xf>
    <xf numFmtId="0" fontId="15" fillId="8" borderId="9" xfId="0" applyFont="1" applyFill="1" applyBorder="1" applyAlignment="1" applyProtection="1">
      <alignment horizontal="justify" vertical="center"/>
    </xf>
    <xf numFmtId="0" fontId="16" fillId="8" borderId="9" xfId="0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</xf>
    <xf numFmtId="0" fontId="16" fillId="9" borderId="14" xfId="0" applyFont="1" applyFill="1" applyBorder="1" applyAlignment="1" applyProtection="1">
      <alignment horizontal="left" vertical="center" wrapText="1" indent="2"/>
    </xf>
    <xf numFmtId="0" fontId="16" fillId="0" borderId="9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5" fillId="0" borderId="9" xfId="0" applyFont="1" applyBorder="1" applyAlignment="1" applyProtection="1">
      <alignment horizontal="right" vertical="center" wrapText="1" indent="1"/>
    </xf>
    <xf numFmtId="0" fontId="15" fillId="8" borderId="14" xfId="0" applyFont="1" applyFill="1" applyBorder="1" applyAlignment="1" applyProtection="1">
      <alignment vertical="center" wrapText="1"/>
    </xf>
    <xf numFmtId="0" fontId="15" fillId="8" borderId="9" xfId="0" applyFont="1" applyFill="1" applyBorder="1" applyAlignment="1" applyProtection="1">
      <alignment vertical="center" wrapText="1"/>
    </xf>
    <xf numFmtId="0" fontId="15" fillId="8" borderId="14" xfId="0" applyFont="1" applyFill="1" applyBorder="1" applyAlignment="1" applyProtection="1">
      <alignment horizontal="justify" vertical="center" wrapText="1"/>
    </xf>
    <xf numFmtId="0" fontId="15" fillId="8" borderId="9" xfId="0" applyFont="1" applyFill="1" applyBorder="1" applyAlignment="1" applyProtection="1">
      <alignment horizontal="justify" vertical="center" wrapText="1"/>
    </xf>
    <xf numFmtId="0" fontId="15" fillId="8" borderId="9" xfId="0" applyFont="1" applyFill="1" applyBorder="1" applyAlignment="1" applyProtection="1">
      <alignment horizontal="center" vertical="center" wrapText="1"/>
    </xf>
    <xf numFmtId="0" fontId="15" fillId="8" borderId="10" xfId="0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16" fillId="9" borderId="9" xfId="0" applyFont="1" applyFill="1" applyBorder="1" applyAlignment="1" applyProtection="1">
      <alignment vertical="center" wrapText="1"/>
    </xf>
    <xf numFmtId="0" fontId="15" fillId="0" borderId="14" xfId="0" applyFont="1" applyBorder="1" applyAlignment="1" applyProtection="1">
      <alignment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0" fontId="15" fillId="8" borderId="14" xfId="0" applyFont="1" applyFill="1" applyBorder="1" applyAlignment="1" applyProtection="1">
      <alignment horizontal="left" vertical="center" wrapText="1"/>
    </xf>
    <xf numFmtId="0" fontId="15" fillId="8" borderId="9" xfId="0" applyFont="1" applyFill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5" fillId="9" borderId="9" xfId="0" applyFont="1" applyFill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right" vertical="center"/>
    </xf>
    <xf numFmtId="0" fontId="15" fillId="0" borderId="28" xfId="0" applyFont="1" applyBorder="1" applyAlignment="1" applyProtection="1">
      <alignment horizontal="right" vertical="center"/>
    </xf>
    <xf numFmtId="0" fontId="15" fillId="0" borderId="2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</xf>
    <xf numFmtId="0" fontId="16" fillId="7" borderId="9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15" fillId="7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9" fontId="14" fillId="0" borderId="5" xfId="0" applyNumberFormat="1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2" xfId="0" applyFont="1" applyBorder="1" applyAlignment="1" applyProtection="1">
      <alignment vertical="center" wrapText="1"/>
    </xf>
    <xf numFmtId="9" fontId="14" fillId="0" borderId="6" xfId="0" applyNumberFormat="1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vertical="center" wrapText="1"/>
    </xf>
    <xf numFmtId="9" fontId="14" fillId="0" borderId="7" xfId="0" applyNumberFormat="1" applyFont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vertical="center" wrapText="1"/>
    </xf>
    <xf numFmtId="0" fontId="13" fillId="6" borderId="12" xfId="0" applyFont="1" applyFill="1" applyBorder="1" applyAlignment="1" applyProtection="1">
      <alignment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13" fillId="8" borderId="14" xfId="0" applyFont="1" applyFill="1" applyBorder="1" applyAlignment="1" applyProtection="1">
      <alignment vertical="center" wrapText="1"/>
    </xf>
    <xf numFmtId="0" fontId="13" fillId="8" borderId="9" xfId="0" applyFont="1" applyFill="1" applyBorder="1" applyAlignment="1" applyProtection="1">
      <alignment vertical="center" wrapText="1"/>
    </xf>
    <xf numFmtId="0" fontId="14" fillId="8" borderId="9" xfId="0" applyFont="1" applyFill="1" applyBorder="1" applyAlignment="1" applyProtection="1">
      <alignment horizontal="center" vertical="center" wrapText="1"/>
    </xf>
    <xf numFmtId="0" fontId="13" fillId="8" borderId="9" xfId="0" applyFont="1" applyFill="1" applyBorder="1" applyAlignment="1" applyProtection="1">
      <alignment vertical="center" wrapText="1"/>
    </xf>
    <xf numFmtId="0" fontId="13" fillId="8" borderId="10" xfId="0" applyFont="1" applyFill="1" applyBorder="1" applyAlignment="1" applyProtection="1">
      <alignment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6" xfId="0" applyFont="1" applyBorder="1" applyProtection="1"/>
    <xf numFmtId="0" fontId="1" fillId="0" borderId="33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 wrapText="1" indent="2"/>
    </xf>
    <xf numFmtId="0" fontId="13" fillId="0" borderId="9" xfId="0" applyFont="1" applyBorder="1" applyAlignment="1" applyProtection="1">
      <alignment horizontal="right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8" borderId="17" xfId="0" applyFont="1" applyFill="1" applyBorder="1" applyAlignment="1" applyProtection="1">
      <alignment horizontal="left" vertical="center" wrapText="1"/>
    </xf>
    <xf numFmtId="0" fontId="13" fillId="8" borderId="18" xfId="0" applyFont="1" applyFill="1" applyBorder="1" applyAlignment="1" applyProtection="1">
      <alignment horizontal="left" vertical="center" wrapText="1"/>
    </xf>
    <xf numFmtId="0" fontId="13" fillId="8" borderId="9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3" fillId="8" borderId="14" xfId="0" applyFont="1" applyFill="1" applyBorder="1" applyAlignment="1" applyProtection="1">
      <alignment horizontal="left" vertical="center" wrapText="1"/>
    </xf>
    <xf numFmtId="0" fontId="13" fillId="8" borderId="9" xfId="0" applyFont="1" applyFill="1" applyBorder="1" applyAlignment="1" applyProtection="1">
      <alignment horizontal="left" vertical="center" wrapText="1"/>
    </xf>
    <xf numFmtId="0" fontId="14" fillId="8" borderId="10" xfId="0" applyFont="1" applyFill="1" applyBorder="1" applyAlignment="1" applyProtection="1">
      <alignment horizontal="center" vertical="center" wrapText="1"/>
    </xf>
    <xf numFmtId="0" fontId="14" fillId="9" borderId="9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 indent="2"/>
    </xf>
    <xf numFmtId="0" fontId="13" fillId="8" borderId="14" xfId="0" applyFont="1" applyFill="1" applyBorder="1" applyAlignment="1" applyProtection="1">
      <alignment horizontal="justify" vertical="center" wrapText="1"/>
    </xf>
    <xf numFmtId="0" fontId="13" fillId="8" borderId="9" xfId="0" applyFont="1" applyFill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4" fillId="0" borderId="32" xfId="0" applyFont="1" applyBorder="1" applyAlignment="1" applyProtection="1">
      <alignment horizontal="left" vertical="center" wrapText="1"/>
    </xf>
    <xf numFmtId="0" fontId="1" fillId="9" borderId="31" xfId="0" applyFont="1" applyFill="1" applyBorder="1" applyAlignment="1" applyProtection="1">
      <alignment horizontal="left" vertical="center" wrapText="1"/>
    </xf>
    <xf numFmtId="0" fontId="1" fillId="9" borderId="9" xfId="0" applyFont="1" applyFill="1" applyBorder="1" applyAlignment="1" applyProtection="1">
      <alignment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4" fillId="9" borderId="10" xfId="0" applyFont="1" applyFill="1" applyBorder="1" applyAlignment="1" applyProtection="1">
      <alignment horizontal="center" vertical="center" wrapText="1"/>
    </xf>
    <xf numFmtId="0" fontId="14" fillId="9" borderId="0" xfId="0" applyFont="1" applyFill="1" applyProtection="1"/>
    <xf numFmtId="0" fontId="1" fillId="8" borderId="9" xfId="0" applyFont="1" applyFill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vertical="center" wrapText="1"/>
    </xf>
    <xf numFmtId="0" fontId="13" fillId="9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9" borderId="14" xfId="0" applyFont="1" applyFill="1" applyBorder="1" applyAlignment="1" applyProtection="1">
      <alignment horizontal="left" vertical="center" wrapText="1" indent="2"/>
    </xf>
    <xf numFmtId="0" fontId="1" fillId="9" borderId="31" xfId="0" applyFont="1" applyFill="1" applyBorder="1" applyAlignment="1" applyProtection="1">
      <alignment horizontal="left" vertical="center" wrapText="1"/>
    </xf>
    <xf numFmtId="0" fontId="1" fillId="9" borderId="9" xfId="0" applyFont="1" applyFill="1" applyBorder="1" applyAlignment="1" applyProtection="1">
      <alignment horizontal="justify" vertical="center" wrapText="1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9" borderId="10" xfId="0" applyFont="1" applyFill="1" applyBorder="1" applyAlignment="1" applyProtection="1">
      <alignment horizontal="center" vertical="center" wrapText="1"/>
    </xf>
    <xf numFmtId="0" fontId="1" fillId="9" borderId="32" xfId="0" applyFont="1" applyFill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justify" vertical="center" wrapText="1"/>
    </xf>
    <xf numFmtId="0" fontId="1" fillId="9" borderId="14" xfId="0" applyFont="1" applyFill="1" applyBorder="1" applyAlignment="1" applyProtection="1">
      <alignment horizontal="left" vertical="center" wrapText="1"/>
    </xf>
    <xf numFmtId="0" fontId="1" fillId="9" borderId="32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top" wrapText="1"/>
    </xf>
    <xf numFmtId="0" fontId="0" fillId="0" borderId="21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/>
    </xf>
    <xf numFmtId="2" fontId="8" fillId="0" borderId="23" xfId="0" applyNumberFormat="1" applyFont="1" applyBorder="1" applyAlignment="1" applyProtection="1">
      <alignment horizontal="center" vertical="center"/>
    </xf>
    <xf numFmtId="2" fontId="9" fillId="0" borderId="23" xfId="0" applyNumberFormat="1" applyFont="1" applyBorder="1" applyAlignment="1" applyProtection="1">
      <alignment horizontal="center" vertical="center"/>
    </xf>
    <xf numFmtId="2" fontId="10" fillId="0" borderId="23" xfId="0" applyNumberFormat="1" applyFont="1" applyBorder="1" applyAlignment="1" applyProtection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7" fillId="5" borderId="25" xfId="0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2" fontId="11" fillId="5" borderId="26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B8" sqref="B8:H21"/>
    </sheetView>
  </sheetViews>
  <sheetFormatPr defaultColWidth="8.77734375" defaultRowHeight="14.4" x14ac:dyDescent="0.3"/>
  <cols>
    <col min="1" max="1" width="35.21875" style="20" customWidth="1"/>
    <col min="2" max="2" width="21.44140625" style="20" customWidth="1"/>
    <col min="3" max="3" width="31" style="20" customWidth="1"/>
    <col min="4" max="4" width="36.77734375" style="20" customWidth="1"/>
    <col min="5" max="5" width="24.77734375" style="20" customWidth="1"/>
    <col min="6" max="6" width="17.44140625" style="20" customWidth="1"/>
    <col min="7" max="16384" width="8.77734375" style="20"/>
  </cols>
  <sheetData>
    <row r="1" spans="1:10" ht="15.6" x14ac:dyDescent="0.3">
      <c r="A1" s="18"/>
      <c r="B1" s="18"/>
      <c r="C1" s="18"/>
      <c r="D1" s="18"/>
      <c r="E1" s="18"/>
      <c r="F1" s="18"/>
      <c r="G1" s="18"/>
      <c r="H1" s="18"/>
      <c r="I1" s="19"/>
      <c r="J1" s="19"/>
    </row>
    <row r="2" spans="1:10" ht="15.6" x14ac:dyDescent="0.3">
      <c r="A2" s="18"/>
      <c r="B2" s="18"/>
      <c r="C2" s="18"/>
      <c r="D2" s="18"/>
      <c r="E2" s="18"/>
      <c r="F2" s="18"/>
      <c r="G2" s="18"/>
      <c r="H2" s="18"/>
      <c r="I2" s="19"/>
      <c r="J2" s="19"/>
    </row>
    <row r="3" spans="1:10" ht="32.1" customHeight="1" x14ac:dyDescent="0.3">
      <c r="A3" s="21" t="s">
        <v>51</v>
      </c>
      <c r="B3" s="21"/>
      <c r="C3" s="21"/>
      <c r="D3" s="21"/>
      <c r="E3" s="21"/>
      <c r="F3" s="21"/>
      <c r="G3" s="21"/>
      <c r="H3" s="21"/>
      <c r="I3" s="19"/>
      <c r="J3" s="19"/>
    </row>
    <row r="4" spans="1:10" ht="15.6" x14ac:dyDescent="0.3">
      <c r="A4" s="21"/>
      <c r="B4" s="21"/>
      <c r="C4" s="21"/>
      <c r="D4" s="21"/>
      <c r="E4" s="21"/>
      <c r="F4" s="21"/>
      <c r="G4" s="21"/>
      <c r="H4" s="21"/>
      <c r="I4" s="19"/>
      <c r="J4" s="19"/>
    </row>
    <row r="5" spans="1:10" ht="15.6" x14ac:dyDescent="0.3">
      <c r="A5" s="22"/>
      <c r="B5" s="22"/>
      <c r="C5" s="22"/>
      <c r="D5" s="22"/>
      <c r="E5" s="22"/>
      <c r="F5" s="22"/>
      <c r="G5" s="22"/>
      <c r="H5" s="22"/>
      <c r="I5" s="19"/>
      <c r="J5" s="19"/>
    </row>
    <row r="6" spans="1:10" ht="15.6" x14ac:dyDescent="0.3">
      <c r="A6" s="23" t="s">
        <v>7</v>
      </c>
      <c r="B6" s="24"/>
      <c r="C6" s="24"/>
      <c r="D6" s="19"/>
      <c r="E6" s="19"/>
      <c r="F6" s="19"/>
      <c r="G6" s="19"/>
      <c r="H6" s="19"/>
      <c r="I6" s="19"/>
      <c r="J6" s="19"/>
    </row>
    <row r="7" spans="1:10" ht="15.6" x14ac:dyDescent="0.3">
      <c r="A7" s="25"/>
      <c r="B7" s="26"/>
      <c r="C7" s="26"/>
      <c r="D7" s="19"/>
      <c r="E7" s="19"/>
      <c r="F7" s="19"/>
      <c r="G7" s="19"/>
      <c r="H7" s="19"/>
      <c r="I7" s="19"/>
      <c r="J7" s="19"/>
    </row>
    <row r="8" spans="1:10" ht="15.6" x14ac:dyDescent="0.3">
      <c r="A8" s="27" t="s">
        <v>33</v>
      </c>
      <c r="B8" s="13"/>
      <c r="C8" s="14"/>
      <c r="D8" s="14"/>
      <c r="E8" s="14"/>
      <c r="F8" s="14"/>
      <c r="G8" s="14"/>
      <c r="H8" s="15"/>
      <c r="I8" s="19"/>
      <c r="J8" s="19"/>
    </row>
    <row r="9" spans="1:10" ht="15.6" x14ac:dyDescent="0.3">
      <c r="A9" s="27" t="s">
        <v>8</v>
      </c>
      <c r="B9" s="16" t="s">
        <v>50</v>
      </c>
      <c r="C9" s="17"/>
      <c r="D9" s="17"/>
      <c r="E9" s="1"/>
      <c r="F9" s="1"/>
      <c r="G9" s="1"/>
      <c r="H9" s="1"/>
      <c r="I9" s="19"/>
      <c r="J9" s="19"/>
    </row>
    <row r="10" spans="1:10" ht="15.6" x14ac:dyDescent="0.3">
      <c r="A10" s="27" t="s">
        <v>47</v>
      </c>
      <c r="B10" s="12"/>
      <c r="C10" s="12"/>
      <c r="D10" s="12"/>
      <c r="E10" s="1"/>
      <c r="F10" s="1"/>
      <c r="G10" s="1"/>
      <c r="H10" s="1"/>
      <c r="I10" s="19"/>
      <c r="J10" s="19"/>
    </row>
    <row r="11" spans="1:10" ht="15.6" x14ac:dyDescent="0.3">
      <c r="A11" s="27" t="s">
        <v>9</v>
      </c>
      <c r="B11" s="7"/>
      <c r="C11" s="8"/>
      <c r="D11" s="8"/>
      <c r="E11" s="8"/>
      <c r="F11" s="8"/>
      <c r="G11" s="8"/>
      <c r="H11" s="9"/>
      <c r="I11" s="19"/>
      <c r="J11" s="19"/>
    </row>
    <row r="12" spans="1:10" ht="15.6" x14ac:dyDescent="0.3">
      <c r="A12" s="27" t="s">
        <v>10</v>
      </c>
      <c r="B12" s="7"/>
      <c r="C12" s="8"/>
      <c r="D12" s="9"/>
      <c r="E12" s="1"/>
      <c r="F12" s="1"/>
      <c r="G12" s="1"/>
      <c r="H12" s="1"/>
      <c r="I12" s="19"/>
      <c r="J12" s="19"/>
    </row>
    <row r="13" spans="1:10" ht="15.6" x14ac:dyDescent="0.3">
      <c r="A13" s="27" t="s">
        <v>11</v>
      </c>
      <c r="B13" s="7"/>
      <c r="C13" s="8"/>
      <c r="D13" s="9"/>
      <c r="E13" s="1"/>
      <c r="F13" s="1"/>
      <c r="G13" s="1"/>
      <c r="H13" s="1"/>
      <c r="I13" s="19"/>
      <c r="J13" s="19"/>
    </row>
    <row r="14" spans="1:10" ht="15.6" x14ac:dyDescent="0.3">
      <c r="A14" s="27" t="s">
        <v>12</v>
      </c>
      <c r="B14" s="10"/>
      <c r="C14" s="8"/>
      <c r="D14" s="9"/>
      <c r="E14" s="1"/>
      <c r="F14" s="5"/>
      <c r="G14" s="1"/>
      <c r="H14" s="1"/>
      <c r="I14" s="19"/>
      <c r="J14" s="19"/>
    </row>
    <row r="15" spans="1:10" ht="15.6" x14ac:dyDescent="0.3">
      <c r="A15" s="27" t="s">
        <v>13</v>
      </c>
      <c r="B15" s="11"/>
      <c r="C15" s="8"/>
      <c r="D15" s="9"/>
      <c r="E15" s="1"/>
      <c r="F15" s="1"/>
      <c r="G15" s="1"/>
      <c r="H15" s="1"/>
      <c r="I15" s="19"/>
      <c r="J15" s="19"/>
    </row>
    <row r="16" spans="1:10" ht="15.6" x14ac:dyDescent="0.3">
      <c r="A16" s="19"/>
      <c r="B16" s="1"/>
      <c r="C16" s="1"/>
      <c r="D16" s="1"/>
      <c r="E16" s="1"/>
      <c r="F16" s="1"/>
      <c r="G16" s="1"/>
      <c r="H16" s="1"/>
      <c r="I16" s="19"/>
      <c r="J16" s="19"/>
    </row>
    <row r="17" spans="1:10" ht="15.6" x14ac:dyDescent="0.3">
      <c r="A17" s="28" t="s">
        <v>14</v>
      </c>
      <c r="B17" s="6"/>
      <c r="C17" s="2" t="s">
        <v>15</v>
      </c>
      <c r="D17" s="2" t="s">
        <v>16</v>
      </c>
      <c r="E17" s="2" t="s">
        <v>17</v>
      </c>
      <c r="F17" s="2" t="s">
        <v>18</v>
      </c>
      <c r="G17" s="1"/>
      <c r="H17" s="1"/>
      <c r="I17" s="19"/>
      <c r="J17" s="19"/>
    </row>
    <row r="18" spans="1:10" ht="15.6" x14ac:dyDescent="0.3">
      <c r="A18" s="19"/>
      <c r="B18" s="3" t="s">
        <v>19</v>
      </c>
      <c r="C18" s="4"/>
      <c r="D18" s="4"/>
      <c r="E18" s="4"/>
      <c r="F18" s="6"/>
      <c r="G18" s="1"/>
      <c r="H18" s="1"/>
      <c r="I18" s="19"/>
      <c r="J18" s="19"/>
    </row>
    <row r="19" spans="1:10" ht="15.6" x14ac:dyDescent="0.3">
      <c r="A19" s="19"/>
      <c r="B19" s="3" t="s">
        <v>20</v>
      </c>
      <c r="C19" s="6"/>
      <c r="D19" s="6"/>
      <c r="E19" s="6"/>
      <c r="F19" s="6"/>
      <c r="G19" s="1"/>
      <c r="H19" s="1"/>
      <c r="I19" s="19"/>
      <c r="J19" s="19"/>
    </row>
    <row r="20" spans="1:10" ht="15.6" x14ac:dyDescent="0.3">
      <c r="A20" s="19"/>
      <c r="B20" s="3" t="s">
        <v>21</v>
      </c>
      <c r="C20" s="4"/>
      <c r="D20" s="4"/>
      <c r="E20" s="4"/>
      <c r="F20" s="6"/>
      <c r="G20" s="1"/>
      <c r="H20" s="1"/>
      <c r="I20" s="19"/>
      <c r="J20" s="19"/>
    </row>
    <row r="21" spans="1:10" ht="15.6" x14ac:dyDescent="0.3">
      <c r="A21" s="19"/>
      <c r="B21" s="3" t="s">
        <v>22</v>
      </c>
      <c r="C21" s="4"/>
      <c r="D21" s="4"/>
      <c r="E21" s="4"/>
      <c r="F21" s="6"/>
      <c r="G21" s="1"/>
      <c r="H21" s="1"/>
      <c r="I21" s="19"/>
      <c r="J21" s="19"/>
    </row>
    <row r="22" spans="1:10" ht="15.6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.6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5.6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.6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 algorithmName="SHA-512" hashValue="CNLM4ZivFnt66R8KFiLtkANKCq/w81BspesvmvqTSDH8L+qaMuNbCrMBZ0p7AEeTbOrDbWriupv5hoFvlD5wrw==" saltValue="ls8WtAGtFgCptNJYVB8wHw==" spinCount="100000" sheet="1" objects="1" scenarios="1" insertHyperlinks="0" selectLockedCells="1"/>
  <mergeCells count="11">
    <mergeCell ref="B10:D10"/>
    <mergeCell ref="A3:H3"/>
    <mergeCell ref="A4:H4"/>
    <mergeCell ref="A6:C6"/>
    <mergeCell ref="B8:H8"/>
    <mergeCell ref="B9:D9"/>
    <mergeCell ref="B11:H11"/>
    <mergeCell ref="B12:D12"/>
    <mergeCell ref="B13:D13"/>
    <mergeCell ref="B14:D14"/>
    <mergeCell ref="B15:D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18"/>
  <sheetViews>
    <sheetView topLeftCell="A34" zoomScale="60" zoomScaleNormal="60" workbookViewId="0">
      <selection activeCell="F40" sqref="F40"/>
    </sheetView>
  </sheetViews>
  <sheetFormatPr defaultColWidth="8.77734375" defaultRowHeight="15.6" x14ac:dyDescent="0.3"/>
  <cols>
    <col min="1" max="1" width="8.77734375" style="19"/>
    <col min="2" max="2" width="84.77734375" style="29" customWidth="1"/>
    <col min="3" max="3" width="56.21875" style="29" customWidth="1"/>
    <col min="4" max="4" width="12.77734375" style="30" customWidth="1"/>
    <col min="5" max="5" width="30.21875" style="94" customWidth="1"/>
    <col min="6" max="6" width="77" style="29" customWidth="1"/>
    <col min="7" max="7" width="26.77734375" style="30" customWidth="1"/>
    <col min="8" max="8" width="22.44140625" style="30" customWidth="1"/>
    <col min="9" max="9" width="28.77734375" style="30" customWidth="1"/>
    <col min="10" max="16384" width="8.77734375" style="19"/>
  </cols>
  <sheetData>
    <row r="1" spans="2:9" ht="12.75" customHeight="1" x14ac:dyDescent="0.3">
      <c r="E1" s="30"/>
    </row>
    <row r="2" spans="2:9" ht="20.100000000000001" customHeight="1" thickBot="1" x14ac:dyDescent="0.35">
      <c r="E2" s="30"/>
    </row>
    <row r="3" spans="2:9" ht="50.1" customHeight="1" thickBot="1" x14ac:dyDescent="0.35">
      <c r="B3" s="31" t="s">
        <v>52</v>
      </c>
      <c r="C3" s="32"/>
      <c r="D3" s="32"/>
      <c r="E3" s="32"/>
      <c r="F3" s="32"/>
      <c r="G3" s="32"/>
      <c r="H3" s="32"/>
      <c r="I3" s="33"/>
    </row>
    <row r="4" spans="2:9" ht="13.35" customHeight="1" thickBot="1" x14ac:dyDescent="0.35">
      <c r="B4" s="34"/>
      <c r="C4" s="34"/>
      <c r="E4" s="30"/>
    </row>
    <row r="5" spans="2:9" x14ac:dyDescent="0.3">
      <c r="B5" s="35" t="s">
        <v>5</v>
      </c>
      <c r="C5" s="36">
        <v>0.35</v>
      </c>
      <c r="D5" s="37"/>
      <c r="E5" s="38"/>
      <c r="G5" s="38"/>
      <c r="H5" s="38"/>
      <c r="I5" s="38"/>
    </row>
    <row r="6" spans="2:9" x14ac:dyDescent="0.3">
      <c r="B6" s="39" t="s">
        <v>3</v>
      </c>
      <c r="C6" s="40">
        <v>0.45</v>
      </c>
      <c r="D6" s="37"/>
      <c r="E6" s="38"/>
      <c r="G6" s="38"/>
      <c r="H6" s="38"/>
      <c r="I6" s="38"/>
    </row>
    <row r="7" spans="2:9" ht="16.2" thickBot="1" x14ac:dyDescent="0.35">
      <c r="B7" s="41" t="s">
        <v>4</v>
      </c>
      <c r="C7" s="42">
        <v>0.2</v>
      </c>
      <c r="D7" s="37"/>
      <c r="E7" s="38"/>
      <c r="G7" s="38"/>
      <c r="H7" s="38"/>
      <c r="I7" s="38"/>
    </row>
    <row r="8" spans="2:9" ht="66" customHeight="1" thickBot="1" x14ac:dyDescent="0.35">
      <c r="B8" s="38"/>
      <c r="E8" s="43" t="s">
        <v>48</v>
      </c>
      <c r="F8" s="44"/>
    </row>
    <row r="9" spans="2:9" ht="66.75" customHeight="1" x14ac:dyDescent="0.3">
      <c r="B9" s="45" t="s">
        <v>61</v>
      </c>
      <c r="C9" s="46"/>
      <c r="D9" s="47" t="s">
        <v>44</v>
      </c>
      <c r="E9" s="48" t="s">
        <v>34</v>
      </c>
      <c r="F9" s="49" t="s">
        <v>36</v>
      </c>
      <c r="G9" s="50" t="s">
        <v>41</v>
      </c>
      <c r="H9" s="50" t="s">
        <v>37</v>
      </c>
      <c r="I9" s="51" t="s">
        <v>38</v>
      </c>
    </row>
    <row r="10" spans="2:9" ht="45" customHeight="1" x14ac:dyDescent="0.3">
      <c r="B10" s="52" t="s">
        <v>53</v>
      </c>
      <c r="C10" s="53"/>
      <c r="D10" s="54"/>
      <c r="E10" s="53"/>
      <c r="F10" s="53"/>
      <c r="G10" s="53"/>
      <c r="H10" s="53"/>
      <c r="I10" s="55"/>
    </row>
    <row r="11" spans="2:9" ht="53.25" customHeight="1" x14ac:dyDescent="0.3">
      <c r="B11" s="56" t="s">
        <v>94</v>
      </c>
      <c r="C11" s="57" t="s">
        <v>77</v>
      </c>
      <c r="D11" s="58">
        <v>10</v>
      </c>
      <c r="E11" s="95"/>
      <c r="F11" s="96"/>
      <c r="G11" s="58">
        <v>0</v>
      </c>
      <c r="H11" s="58">
        <f>D11*G11</f>
        <v>0</v>
      </c>
      <c r="I11" s="60">
        <f>H11</f>
        <v>0</v>
      </c>
    </row>
    <row r="12" spans="2:9" ht="45" customHeight="1" x14ac:dyDescent="0.3">
      <c r="B12" s="56"/>
      <c r="C12" s="61" t="s">
        <v>42</v>
      </c>
      <c r="D12" s="62">
        <v>10</v>
      </c>
      <c r="E12" s="58"/>
      <c r="F12" s="59"/>
      <c r="G12" s="58">
        <v>0</v>
      </c>
      <c r="H12" s="62">
        <f>SUM(H11:H11)</f>
        <v>0</v>
      </c>
      <c r="I12" s="63">
        <f>IF((H12&gt;D12),D12,H12)</f>
        <v>0</v>
      </c>
    </row>
    <row r="13" spans="2:9" ht="81.75" customHeight="1" x14ac:dyDescent="0.3">
      <c r="B13" s="64" t="s">
        <v>85</v>
      </c>
      <c r="C13" s="65"/>
      <c r="D13" s="66"/>
      <c r="E13" s="66"/>
      <c r="F13" s="66"/>
      <c r="G13" s="66"/>
      <c r="H13" s="66"/>
      <c r="I13" s="67"/>
    </row>
    <row r="14" spans="2:9" ht="45" customHeight="1" x14ac:dyDescent="0.3">
      <c r="B14" s="68" t="s">
        <v>78</v>
      </c>
      <c r="C14" s="69" t="s">
        <v>153</v>
      </c>
      <c r="D14" s="58">
        <v>2</v>
      </c>
      <c r="E14" s="95"/>
      <c r="F14" s="96"/>
      <c r="G14" s="58">
        <v>0</v>
      </c>
      <c r="H14" s="58">
        <f>D14*G14</f>
        <v>0</v>
      </c>
      <c r="I14" s="60">
        <f>H14</f>
        <v>0</v>
      </c>
    </row>
    <row r="15" spans="2:9" ht="45" customHeight="1" x14ac:dyDescent="0.3">
      <c r="B15" s="56" t="s">
        <v>79</v>
      </c>
      <c r="C15" s="69" t="s">
        <v>154</v>
      </c>
      <c r="D15" s="58">
        <v>1.5</v>
      </c>
      <c r="E15" s="95"/>
      <c r="F15" s="96"/>
      <c r="G15" s="58">
        <v>0</v>
      </c>
      <c r="H15" s="58">
        <f t="shared" ref="H15:H19" si="0">D15*G15</f>
        <v>0</v>
      </c>
      <c r="I15" s="60">
        <f t="shared" ref="I15:I19" si="1">H15</f>
        <v>0</v>
      </c>
    </row>
    <row r="16" spans="2:9" ht="45" customHeight="1" x14ac:dyDescent="0.3">
      <c r="B16" s="56" t="s">
        <v>98</v>
      </c>
      <c r="C16" s="69" t="s">
        <v>155</v>
      </c>
      <c r="D16" s="58">
        <v>1.5</v>
      </c>
      <c r="E16" s="95"/>
      <c r="F16" s="95"/>
      <c r="G16" s="58">
        <v>0</v>
      </c>
      <c r="H16" s="58">
        <f t="shared" si="0"/>
        <v>0</v>
      </c>
      <c r="I16" s="60">
        <f t="shared" si="1"/>
        <v>0</v>
      </c>
    </row>
    <row r="17" spans="2:9" ht="45" customHeight="1" x14ac:dyDescent="0.3">
      <c r="B17" s="56" t="s">
        <v>95</v>
      </c>
      <c r="C17" s="70" t="s">
        <v>156</v>
      </c>
      <c r="D17" s="58">
        <v>0.5</v>
      </c>
      <c r="E17" s="95"/>
      <c r="F17" s="95"/>
      <c r="G17" s="58">
        <v>0</v>
      </c>
      <c r="H17" s="58">
        <f t="shared" si="0"/>
        <v>0</v>
      </c>
      <c r="I17" s="60">
        <f t="shared" si="1"/>
        <v>0</v>
      </c>
    </row>
    <row r="18" spans="2:9" ht="45" customHeight="1" x14ac:dyDescent="0.3">
      <c r="B18" s="56" t="s">
        <v>96</v>
      </c>
      <c r="C18" s="69" t="s">
        <v>89</v>
      </c>
      <c r="D18" s="58">
        <v>3</v>
      </c>
      <c r="E18" s="95"/>
      <c r="F18" s="95"/>
      <c r="G18" s="58">
        <v>0</v>
      </c>
      <c r="H18" s="58">
        <f t="shared" si="0"/>
        <v>0</v>
      </c>
      <c r="I18" s="60">
        <f t="shared" si="1"/>
        <v>0</v>
      </c>
    </row>
    <row r="19" spans="2:9" ht="45" customHeight="1" x14ac:dyDescent="0.3">
      <c r="B19" s="56" t="s">
        <v>97</v>
      </c>
      <c r="C19" s="69" t="s">
        <v>90</v>
      </c>
      <c r="D19" s="58">
        <v>6</v>
      </c>
      <c r="E19" s="95"/>
      <c r="F19" s="95"/>
      <c r="G19" s="58">
        <v>0</v>
      </c>
      <c r="H19" s="58">
        <f t="shared" si="0"/>
        <v>0</v>
      </c>
      <c r="I19" s="60">
        <f t="shared" si="1"/>
        <v>0</v>
      </c>
    </row>
    <row r="20" spans="2:9" ht="45" customHeight="1" x14ac:dyDescent="0.3">
      <c r="B20" s="56"/>
      <c r="C20" s="71" t="s">
        <v>42</v>
      </c>
      <c r="D20" s="62">
        <v>30</v>
      </c>
      <c r="E20" s="62"/>
      <c r="F20" s="58"/>
      <c r="G20" s="62">
        <v>0</v>
      </c>
      <c r="H20" s="62">
        <f>SUM(H14:H19)</f>
        <v>0</v>
      </c>
      <c r="I20" s="63">
        <f>IF((H20&gt;D20),D20,H20)</f>
        <v>0</v>
      </c>
    </row>
    <row r="21" spans="2:9" ht="45" customHeight="1" x14ac:dyDescent="0.3">
      <c r="B21" s="72" t="s">
        <v>54</v>
      </c>
      <c r="C21" s="73"/>
      <c r="D21" s="66"/>
      <c r="E21" s="66"/>
      <c r="F21" s="66"/>
      <c r="G21" s="66"/>
      <c r="H21" s="66"/>
      <c r="I21" s="67"/>
    </row>
    <row r="22" spans="2:9" ht="45" customHeight="1" x14ac:dyDescent="0.3">
      <c r="B22" s="68" t="s">
        <v>80</v>
      </c>
      <c r="C22" s="69" t="s">
        <v>81</v>
      </c>
      <c r="D22" s="58">
        <v>3</v>
      </c>
      <c r="E22" s="95"/>
      <c r="F22" s="95"/>
      <c r="G22" s="58">
        <v>0</v>
      </c>
      <c r="H22" s="58">
        <f>D22*G22</f>
        <v>0</v>
      </c>
      <c r="I22" s="60">
        <f>H22</f>
        <v>0</v>
      </c>
    </row>
    <row r="23" spans="2:9" ht="45" customHeight="1" x14ac:dyDescent="0.3">
      <c r="B23" s="68" t="s">
        <v>102</v>
      </c>
      <c r="C23" s="69" t="s">
        <v>157</v>
      </c>
      <c r="D23" s="58">
        <v>0.75</v>
      </c>
      <c r="E23" s="95"/>
      <c r="F23" s="95"/>
      <c r="G23" s="58">
        <v>0</v>
      </c>
      <c r="H23" s="58">
        <f>D23*G23</f>
        <v>0</v>
      </c>
      <c r="I23" s="60">
        <f>H23</f>
        <v>0</v>
      </c>
    </row>
    <row r="24" spans="2:9" ht="45" customHeight="1" x14ac:dyDescent="0.3">
      <c r="B24" s="56" t="s">
        <v>82</v>
      </c>
      <c r="C24" s="69" t="s">
        <v>158</v>
      </c>
      <c r="D24" s="58">
        <v>0.25</v>
      </c>
      <c r="E24" s="95"/>
      <c r="F24" s="95"/>
      <c r="G24" s="58">
        <v>0</v>
      </c>
      <c r="H24" s="58">
        <f t="shared" ref="H24" si="2">D24*G24</f>
        <v>0</v>
      </c>
      <c r="I24" s="60">
        <f t="shared" ref="I24" si="3">H24</f>
        <v>0</v>
      </c>
    </row>
    <row r="25" spans="2:9" ht="45" customHeight="1" x14ac:dyDescent="0.3">
      <c r="B25" s="56"/>
      <c r="C25" s="61" t="s">
        <v>43</v>
      </c>
      <c r="D25" s="62">
        <v>10</v>
      </c>
      <c r="E25" s="62"/>
      <c r="F25" s="58"/>
      <c r="G25" s="62">
        <v>0</v>
      </c>
      <c r="H25" s="62">
        <f>SUM(H22:H24)</f>
        <v>0</v>
      </c>
      <c r="I25" s="63">
        <f>IF((H25&gt;D25),D25,H25)</f>
        <v>0</v>
      </c>
    </row>
    <row r="26" spans="2:9" ht="45" customHeight="1" x14ac:dyDescent="0.3">
      <c r="B26" s="72" t="s">
        <v>55</v>
      </c>
      <c r="C26" s="73"/>
      <c r="D26" s="66"/>
      <c r="E26" s="66"/>
      <c r="F26" s="66"/>
      <c r="G26" s="66"/>
      <c r="H26" s="66"/>
      <c r="I26" s="67"/>
    </row>
    <row r="27" spans="2:9" ht="45" customHeight="1" x14ac:dyDescent="0.3">
      <c r="B27" s="56" t="s">
        <v>6</v>
      </c>
      <c r="C27" s="69" t="s">
        <v>103</v>
      </c>
      <c r="D27" s="58">
        <v>3</v>
      </c>
      <c r="E27" s="95"/>
      <c r="F27" s="95"/>
      <c r="G27" s="58">
        <v>0</v>
      </c>
      <c r="H27" s="58">
        <f>D27*G27</f>
        <v>0</v>
      </c>
      <c r="I27" s="60">
        <f>H27</f>
        <v>0</v>
      </c>
    </row>
    <row r="28" spans="2:9" ht="45" customHeight="1" x14ac:dyDescent="0.3">
      <c r="B28" s="56" t="s">
        <v>100</v>
      </c>
      <c r="C28" s="69" t="s">
        <v>104</v>
      </c>
      <c r="D28" s="58">
        <v>1.5</v>
      </c>
      <c r="E28" s="95"/>
      <c r="F28" s="95"/>
      <c r="G28" s="58">
        <v>0</v>
      </c>
      <c r="H28" s="58">
        <f t="shared" ref="H28:H29" si="4">D28*G28</f>
        <v>0</v>
      </c>
      <c r="I28" s="60">
        <f t="shared" ref="I28:I29" si="5">H28</f>
        <v>0</v>
      </c>
    </row>
    <row r="29" spans="2:9" ht="45" customHeight="1" x14ac:dyDescent="0.3">
      <c r="B29" s="56" t="s">
        <v>101</v>
      </c>
      <c r="C29" s="69" t="s">
        <v>157</v>
      </c>
      <c r="D29" s="58">
        <v>0.75</v>
      </c>
      <c r="E29" s="95"/>
      <c r="F29" s="95"/>
      <c r="G29" s="58">
        <v>0</v>
      </c>
      <c r="H29" s="58">
        <f t="shared" si="4"/>
        <v>0</v>
      </c>
      <c r="I29" s="60">
        <f t="shared" si="5"/>
        <v>0</v>
      </c>
    </row>
    <row r="30" spans="2:9" ht="45" customHeight="1" x14ac:dyDescent="0.3">
      <c r="B30" s="56"/>
      <c r="C30" s="61" t="s">
        <v>42</v>
      </c>
      <c r="D30" s="62">
        <v>10</v>
      </c>
      <c r="E30" s="62"/>
      <c r="F30" s="58"/>
      <c r="G30" s="62">
        <v>0</v>
      </c>
      <c r="H30" s="62">
        <f>SUM(H27:H29)</f>
        <v>0</v>
      </c>
      <c r="I30" s="63">
        <f>IF((H30&gt;D30),D30,H30)</f>
        <v>0</v>
      </c>
    </row>
    <row r="31" spans="2:9" ht="94.35" customHeight="1" x14ac:dyDescent="0.3">
      <c r="B31" s="74" t="s">
        <v>56</v>
      </c>
      <c r="C31" s="75"/>
      <c r="D31" s="66"/>
      <c r="E31" s="66"/>
      <c r="F31" s="66"/>
      <c r="G31" s="66"/>
      <c r="H31" s="66"/>
      <c r="I31" s="67"/>
    </row>
    <row r="32" spans="2:9" ht="45" customHeight="1" x14ac:dyDescent="0.3">
      <c r="B32" s="56" t="s">
        <v>159</v>
      </c>
      <c r="C32" s="69" t="s">
        <v>161</v>
      </c>
      <c r="D32" s="58">
        <v>1.5</v>
      </c>
      <c r="E32" s="95"/>
      <c r="F32" s="95"/>
      <c r="G32" s="58">
        <v>0</v>
      </c>
      <c r="H32" s="58">
        <f t="shared" ref="H32:H33" si="6">D32*G32</f>
        <v>0</v>
      </c>
      <c r="I32" s="60">
        <f t="shared" ref="I32:I33" si="7">H32</f>
        <v>0</v>
      </c>
    </row>
    <row r="33" spans="2:9" ht="45" customHeight="1" x14ac:dyDescent="0.3">
      <c r="B33" s="56" t="s">
        <v>160</v>
      </c>
      <c r="C33" s="69" t="s">
        <v>83</v>
      </c>
      <c r="D33" s="58">
        <v>0.5</v>
      </c>
      <c r="E33" s="95"/>
      <c r="F33" s="95"/>
      <c r="G33" s="58">
        <v>0</v>
      </c>
      <c r="H33" s="58">
        <f t="shared" si="6"/>
        <v>0</v>
      </c>
      <c r="I33" s="60">
        <f t="shared" si="7"/>
        <v>0</v>
      </c>
    </row>
    <row r="34" spans="2:9" ht="45" customHeight="1" x14ac:dyDescent="0.3">
      <c r="B34" s="56"/>
      <c r="C34" s="71" t="s">
        <v>42</v>
      </c>
      <c r="D34" s="62">
        <v>10</v>
      </c>
      <c r="E34" s="62"/>
      <c r="F34" s="58"/>
      <c r="G34" s="62">
        <v>0</v>
      </c>
      <c r="H34" s="62">
        <f>SUM(H32:H33)</f>
        <v>0</v>
      </c>
      <c r="I34" s="63">
        <f>IF((H34&gt;D34),D34,H34)</f>
        <v>0</v>
      </c>
    </row>
    <row r="35" spans="2:9" ht="45" customHeight="1" x14ac:dyDescent="0.3">
      <c r="B35" s="72" t="s">
        <v>57</v>
      </c>
      <c r="C35" s="73"/>
      <c r="D35" s="66"/>
      <c r="E35" s="66"/>
      <c r="F35" s="66"/>
      <c r="G35" s="76"/>
      <c r="H35" s="76"/>
      <c r="I35" s="77"/>
    </row>
    <row r="36" spans="2:9" ht="45" customHeight="1" x14ac:dyDescent="0.3">
      <c r="B36" s="78" t="s">
        <v>129</v>
      </c>
      <c r="C36" s="79" t="s">
        <v>130</v>
      </c>
      <c r="D36" s="58">
        <v>2.5</v>
      </c>
      <c r="E36" s="95"/>
      <c r="F36" s="95"/>
      <c r="G36" s="58">
        <v>0</v>
      </c>
      <c r="H36" s="58">
        <f>D36*G36</f>
        <v>0</v>
      </c>
      <c r="I36" s="60">
        <f>H36</f>
        <v>0</v>
      </c>
    </row>
    <row r="37" spans="2:9" ht="45" customHeight="1" x14ac:dyDescent="0.3">
      <c r="B37" s="80"/>
      <c r="C37" s="71" t="s">
        <v>42</v>
      </c>
      <c r="D37" s="62">
        <v>5</v>
      </c>
      <c r="E37" s="58"/>
      <c r="F37" s="58"/>
      <c r="G37" s="62">
        <v>0</v>
      </c>
      <c r="H37" s="62">
        <f>SUM(H36:H36)</f>
        <v>0</v>
      </c>
      <c r="I37" s="63">
        <f t="shared" ref="I37:I41" si="8">IF((H37&gt;D37),D37,H37)</f>
        <v>0</v>
      </c>
    </row>
    <row r="38" spans="2:9" ht="45" customHeight="1" x14ac:dyDescent="0.3">
      <c r="B38" s="72" t="s">
        <v>58</v>
      </c>
      <c r="C38" s="73"/>
      <c r="D38" s="66"/>
      <c r="E38" s="66"/>
      <c r="F38" s="66"/>
      <c r="G38" s="76"/>
      <c r="H38" s="76"/>
      <c r="I38" s="77"/>
    </row>
    <row r="39" spans="2:9" ht="72.75" customHeight="1" x14ac:dyDescent="0.3">
      <c r="B39" s="81" t="s">
        <v>105</v>
      </c>
      <c r="C39" s="82" t="s">
        <v>99</v>
      </c>
      <c r="D39" s="58">
        <v>1</v>
      </c>
      <c r="E39" s="95"/>
      <c r="F39" s="95"/>
      <c r="G39" s="58">
        <v>0</v>
      </c>
      <c r="H39" s="58">
        <f>D39*G39</f>
        <v>0</v>
      </c>
      <c r="I39" s="60">
        <f>H39</f>
        <v>0</v>
      </c>
    </row>
    <row r="40" spans="2:9" s="83" customFormat="1" ht="67.5" customHeight="1" x14ac:dyDescent="0.3">
      <c r="B40" s="81" t="s">
        <v>106</v>
      </c>
      <c r="C40" s="82" t="s">
        <v>162</v>
      </c>
      <c r="D40" s="58">
        <v>0.1</v>
      </c>
      <c r="E40" s="95"/>
      <c r="F40" s="95"/>
      <c r="G40" s="58">
        <v>0</v>
      </c>
      <c r="H40" s="58">
        <f>D40*G40</f>
        <v>0</v>
      </c>
      <c r="I40" s="60">
        <f>H40</f>
        <v>0</v>
      </c>
    </row>
    <row r="41" spans="2:9" ht="45" customHeight="1" x14ac:dyDescent="0.3">
      <c r="B41" s="80"/>
      <c r="C41" s="71" t="s">
        <v>42</v>
      </c>
      <c r="D41" s="62">
        <v>10</v>
      </c>
      <c r="E41" s="58"/>
      <c r="F41" s="58"/>
      <c r="G41" s="62">
        <v>0</v>
      </c>
      <c r="H41" s="62">
        <f t="shared" ref="H41" si="9">SUM(H39:H40)</f>
        <v>0</v>
      </c>
      <c r="I41" s="63">
        <f t="shared" si="8"/>
        <v>0</v>
      </c>
    </row>
    <row r="42" spans="2:9" ht="45" customHeight="1" x14ac:dyDescent="0.3">
      <c r="B42" s="84" t="s">
        <v>59</v>
      </c>
      <c r="C42" s="85"/>
      <c r="D42" s="66"/>
      <c r="E42" s="66"/>
      <c r="F42" s="66"/>
      <c r="G42" s="66"/>
      <c r="H42" s="66"/>
      <c r="I42" s="67"/>
    </row>
    <row r="43" spans="2:9" ht="45" customHeight="1" x14ac:dyDescent="0.3">
      <c r="B43" s="81" t="s">
        <v>110</v>
      </c>
      <c r="C43" s="86" t="s">
        <v>108</v>
      </c>
      <c r="D43" s="58">
        <v>5</v>
      </c>
      <c r="E43" s="95"/>
      <c r="F43" s="95"/>
      <c r="G43" s="58">
        <v>0</v>
      </c>
      <c r="H43" s="58">
        <f>D43*G43</f>
        <v>0</v>
      </c>
      <c r="I43" s="60">
        <f>H43</f>
        <v>0</v>
      </c>
    </row>
    <row r="44" spans="2:9" ht="45" customHeight="1" x14ac:dyDescent="0.3">
      <c r="B44" s="81" t="s">
        <v>163</v>
      </c>
      <c r="C44" s="69" t="s">
        <v>1</v>
      </c>
      <c r="D44" s="58">
        <v>2</v>
      </c>
      <c r="E44" s="95"/>
      <c r="F44" s="95"/>
      <c r="G44" s="58">
        <v>0</v>
      </c>
      <c r="H44" s="58">
        <f t="shared" ref="H44:H45" si="10">D44*G44</f>
        <v>0</v>
      </c>
      <c r="I44" s="60">
        <f>H44</f>
        <v>0</v>
      </c>
    </row>
    <row r="45" spans="2:9" ht="45" customHeight="1" x14ac:dyDescent="0.3">
      <c r="B45" s="81" t="s">
        <v>109</v>
      </c>
      <c r="C45" s="69" t="s">
        <v>0</v>
      </c>
      <c r="D45" s="58">
        <v>1</v>
      </c>
      <c r="E45" s="95"/>
      <c r="F45" s="95"/>
      <c r="G45" s="58">
        <v>0</v>
      </c>
      <c r="H45" s="58">
        <f t="shared" si="10"/>
        <v>0</v>
      </c>
      <c r="I45" s="60">
        <f>H45</f>
        <v>0</v>
      </c>
    </row>
    <row r="46" spans="2:9" ht="45" customHeight="1" x14ac:dyDescent="0.3">
      <c r="B46" s="56"/>
      <c r="C46" s="61" t="s">
        <v>42</v>
      </c>
      <c r="D46" s="62">
        <v>10</v>
      </c>
      <c r="E46" s="62"/>
      <c r="F46" s="58"/>
      <c r="G46" s="62">
        <v>0</v>
      </c>
      <c r="H46" s="62">
        <f>SUM(H43:H45)</f>
        <v>0</v>
      </c>
      <c r="I46" s="63">
        <f>IF((H46&gt;D46),D46,H46)</f>
        <v>0</v>
      </c>
    </row>
    <row r="47" spans="2:9" ht="45" customHeight="1" x14ac:dyDescent="0.3">
      <c r="B47" s="74" t="s">
        <v>60</v>
      </c>
      <c r="C47" s="75"/>
      <c r="D47" s="66"/>
      <c r="E47" s="66"/>
      <c r="F47" s="66"/>
      <c r="G47" s="66"/>
      <c r="H47" s="66"/>
      <c r="I47" s="67"/>
    </row>
    <row r="48" spans="2:9" ht="45" customHeight="1" x14ac:dyDescent="0.3">
      <c r="B48" s="56" t="s">
        <v>107</v>
      </c>
      <c r="C48" s="69" t="s">
        <v>164</v>
      </c>
      <c r="D48" s="58">
        <v>1.5</v>
      </c>
      <c r="E48" s="95"/>
      <c r="F48" s="95"/>
      <c r="G48" s="58">
        <v>0</v>
      </c>
      <c r="H48" s="58">
        <f>D48*G48</f>
        <v>0</v>
      </c>
      <c r="I48" s="60">
        <f>H48</f>
        <v>0</v>
      </c>
    </row>
    <row r="49" spans="2:9" ht="45" customHeight="1" x14ac:dyDescent="0.3">
      <c r="B49" s="56"/>
      <c r="C49" s="61" t="s">
        <v>42</v>
      </c>
      <c r="D49" s="87">
        <v>5</v>
      </c>
      <c r="E49" s="97"/>
      <c r="F49" s="95"/>
      <c r="G49" s="62">
        <v>0</v>
      </c>
      <c r="H49" s="62">
        <f>SUM(H48:H48)</f>
        <v>0</v>
      </c>
      <c r="I49" s="63">
        <f>IF((H49&gt;D49),D49,H49)</f>
        <v>0</v>
      </c>
    </row>
    <row r="50" spans="2:9" ht="36" customHeight="1" thickBot="1" x14ac:dyDescent="0.35">
      <c r="B50" s="88" t="s">
        <v>39</v>
      </c>
      <c r="C50" s="89" t="s">
        <v>49</v>
      </c>
      <c r="D50" s="90">
        <f>D12+D20+D25+D30+D41+D37+D34+D46+D49</f>
        <v>100</v>
      </c>
      <c r="E50" s="90"/>
      <c r="F50" s="91"/>
      <c r="G50" s="90"/>
      <c r="H50" s="92">
        <f>H12+H20+H25+H30+H37+H41+H34+H46+H49</f>
        <v>0</v>
      </c>
      <c r="I50" s="93">
        <f>SUM(I49,I46,I41,I37,I34,I30,I25,I20,I12)</f>
        <v>0</v>
      </c>
    </row>
    <row r="51" spans="2:9" x14ac:dyDescent="0.3">
      <c r="E51" s="30"/>
    </row>
    <row r="52" spans="2:9" x14ac:dyDescent="0.3">
      <c r="E52" s="30"/>
    </row>
    <row r="53" spans="2:9" x14ac:dyDescent="0.3">
      <c r="E53" s="30"/>
    </row>
    <row r="54" spans="2:9" x14ac:dyDescent="0.3">
      <c r="E54" s="30"/>
    </row>
    <row r="55" spans="2:9" x14ac:dyDescent="0.3">
      <c r="E55" s="30"/>
    </row>
    <row r="56" spans="2:9" x14ac:dyDescent="0.3">
      <c r="E56" s="30"/>
    </row>
    <row r="57" spans="2:9" x14ac:dyDescent="0.3">
      <c r="E57" s="30"/>
    </row>
    <row r="58" spans="2:9" x14ac:dyDescent="0.3">
      <c r="E58" s="30"/>
    </row>
    <row r="59" spans="2:9" x14ac:dyDescent="0.3">
      <c r="E59" s="30"/>
    </row>
    <row r="60" spans="2:9" x14ac:dyDescent="0.3">
      <c r="E60" s="30"/>
    </row>
    <row r="61" spans="2:9" x14ac:dyDescent="0.3">
      <c r="E61" s="30"/>
    </row>
    <row r="62" spans="2:9" x14ac:dyDescent="0.3">
      <c r="E62" s="30"/>
    </row>
    <row r="63" spans="2:9" x14ac:dyDescent="0.3">
      <c r="E63" s="30"/>
    </row>
    <row r="64" spans="2:9" x14ac:dyDescent="0.3">
      <c r="E64" s="30"/>
    </row>
    <row r="65" spans="5:5" x14ac:dyDescent="0.3">
      <c r="E65" s="30"/>
    </row>
    <row r="66" spans="5:5" x14ac:dyDescent="0.3">
      <c r="E66" s="30"/>
    </row>
    <row r="67" spans="5:5" x14ac:dyDescent="0.3">
      <c r="E67" s="30"/>
    </row>
    <row r="68" spans="5:5" x14ac:dyDescent="0.3">
      <c r="E68" s="30"/>
    </row>
    <row r="69" spans="5:5" x14ac:dyDescent="0.3">
      <c r="E69" s="30"/>
    </row>
    <row r="70" spans="5:5" x14ac:dyDescent="0.3">
      <c r="E70" s="30"/>
    </row>
    <row r="71" spans="5:5" x14ac:dyDescent="0.3">
      <c r="E71" s="30"/>
    </row>
    <row r="72" spans="5:5" x14ac:dyDescent="0.3">
      <c r="E72" s="30"/>
    </row>
    <row r="73" spans="5:5" x14ac:dyDescent="0.3">
      <c r="E73" s="30"/>
    </row>
    <row r="74" spans="5:5" x14ac:dyDescent="0.3">
      <c r="E74" s="30"/>
    </row>
    <row r="75" spans="5:5" x14ac:dyDescent="0.3">
      <c r="E75" s="30"/>
    </row>
    <row r="76" spans="5:5" x14ac:dyDescent="0.3">
      <c r="E76" s="30"/>
    </row>
    <row r="77" spans="5:5" x14ac:dyDescent="0.3">
      <c r="E77" s="30"/>
    </row>
    <row r="78" spans="5:5" x14ac:dyDescent="0.3">
      <c r="E78" s="30"/>
    </row>
    <row r="79" spans="5:5" x14ac:dyDescent="0.3">
      <c r="E79" s="30"/>
    </row>
    <row r="80" spans="5:5" x14ac:dyDescent="0.3">
      <c r="E80" s="30"/>
    </row>
    <row r="81" spans="5:5" x14ac:dyDescent="0.3">
      <c r="E81" s="30"/>
    </row>
    <row r="82" spans="5:5" x14ac:dyDescent="0.3">
      <c r="E82" s="30"/>
    </row>
    <row r="83" spans="5:5" x14ac:dyDescent="0.3">
      <c r="E83" s="30"/>
    </row>
    <row r="84" spans="5:5" x14ac:dyDescent="0.3">
      <c r="E84" s="30"/>
    </row>
    <row r="85" spans="5:5" x14ac:dyDescent="0.3">
      <c r="E85" s="30"/>
    </row>
    <row r="86" spans="5:5" x14ac:dyDescent="0.3">
      <c r="E86" s="30"/>
    </row>
    <row r="87" spans="5:5" x14ac:dyDescent="0.3">
      <c r="E87" s="30"/>
    </row>
    <row r="88" spans="5:5" x14ac:dyDescent="0.3">
      <c r="E88" s="30"/>
    </row>
    <row r="89" spans="5:5" x14ac:dyDescent="0.3">
      <c r="E89" s="30"/>
    </row>
    <row r="90" spans="5:5" x14ac:dyDescent="0.3">
      <c r="E90" s="30"/>
    </row>
    <row r="91" spans="5:5" x14ac:dyDescent="0.3">
      <c r="E91" s="30"/>
    </row>
    <row r="92" spans="5:5" x14ac:dyDescent="0.3">
      <c r="E92" s="30"/>
    </row>
    <row r="93" spans="5:5" x14ac:dyDescent="0.3">
      <c r="E93" s="30"/>
    </row>
    <row r="94" spans="5:5" x14ac:dyDescent="0.3">
      <c r="E94" s="30"/>
    </row>
    <row r="95" spans="5:5" x14ac:dyDescent="0.3">
      <c r="E95" s="30"/>
    </row>
    <row r="96" spans="5:5" x14ac:dyDescent="0.3">
      <c r="E96" s="30"/>
    </row>
    <row r="97" spans="5:5" x14ac:dyDescent="0.3">
      <c r="E97" s="30"/>
    </row>
    <row r="98" spans="5:5" x14ac:dyDescent="0.3">
      <c r="E98" s="30"/>
    </row>
    <row r="99" spans="5:5" x14ac:dyDescent="0.3">
      <c r="E99" s="30"/>
    </row>
    <row r="100" spans="5:5" x14ac:dyDescent="0.3">
      <c r="E100" s="30"/>
    </row>
    <row r="101" spans="5:5" x14ac:dyDescent="0.3">
      <c r="E101" s="30"/>
    </row>
    <row r="102" spans="5:5" x14ac:dyDescent="0.3">
      <c r="E102" s="30"/>
    </row>
    <row r="103" spans="5:5" x14ac:dyDescent="0.3">
      <c r="E103" s="30"/>
    </row>
    <row r="104" spans="5:5" x14ac:dyDescent="0.3">
      <c r="E104" s="30"/>
    </row>
    <row r="105" spans="5:5" x14ac:dyDescent="0.3">
      <c r="E105" s="30"/>
    </row>
    <row r="106" spans="5:5" x14ac:dyDescent="0.3">
      <c r="E106" s="30"/>
    </row>
    <row r="107" spans="5:5" x14ac:dyDescent="0.3">
      <c r="E107" s="30"/>
    </row>
    <row r="108" spans="5:5" x14ac:dyDescent="0.3">
      <c r="E108" s="30"/>
    </row>
    <row r="109" spans="5:5" x14ac:dyDescent="0.3">
      <c r="E109" s="30"/>
    </row>
    <row r="110" spans="5:5" x14ac:dyDescent="0.3">
      <c r="E110" s="30"/>
    </row>
    <row r="111" spans="5:5" x14ac:dyDescent="0.3">
      <c r="E111" s="30"/>
    </row>
    <row r="112" spans="5:5" x14ac:dyDescent="0.3">
      <c r="E112" s="30"/>
    </row>
    <row r="113" spans="5:5" x14ac:dyDescent="0.3">
      <c r="E113" s="30"/>
    </row>
    <row r="114" spans="5:5" x14ac:dyDescent="0.3">
      <c r="E114" s="30"/>
    </row>
    <row r="115" spans="5:5" x14ac:dyDescent="0.3">
      <c r="E115" s="30"/>
    </row>
    <row r="116" spans="5:5" x14ac:dyDescent="0.3">
      <c r="E116" s="30"/>
    </row>
    <row r="117" spans="5:5" x14ac:dyDescent="0.3">
      <c r="E117" s="30"/>
    </row>
    <row r="118" spans="5:5" x14ac:dyDescent="0.3">
      <c r="E118" s="30"/>
    </row>
    <row r="119" spans="5:5" x14ac:dyDescent="0.3">
      <c r="E119" s="30"/>
    </row>
    <row r="120" spans="5:5" x14ac:dyDescent="0.3">
      <c r="E120" s="30"/>
    </row>
    <row r="121" spans="5:5" x14ac:dyDescent="0.3">
      <c r="E121" s="30"/>
    </row>
    <row r="122" spans="5:5" x14ac:dyDescent="0.3">
      <c r="E122" s="30"/>
    </row>
    <row r="123" spans="5:5" x14ac:dyDescent="0.3">
      <c r="E123" s="30"/>
    </row>
    <row r="124" spans="5:5" x14ac:dyDescent="0.3">
      <c r="E124" s="30"/>
    </row>
    <row r="125" spans="5:5" x14ac:dyDescent="0.3">
      <c r="E125" s="30"/>
    </row>
    <row r="126" spans="5:5" x14ac:dyDescent="0.3">
      <c r="E126" s="30"/>
    </row>
    <row r="127" spans="5:5" x14ac:dyDescent="0.3">
      <c r="E127" s="30"/>
    </row>
    <row r="128" spans="5:5" x14ac:dyDescent="0.3">
      <c r="E128" s="30"/>
    </row>
    <row r="129" spans="5:5" x14ac:dyDescent="0.3">
      <c r="E129" s="30"/>
    </row>
    <row r="130" spans="5:5" x14ac:dyDescent="0.3">
      <c r="E130" s="30"/>
    </row>
    <row r="131" spans="5:5" x14ac:dyDescent="0.3">
      <c r="E131" s="30"/>
    </row>
    <row r="132" spans="5:5" x14ac:dyDescent="0.3">
      <c r="E132" s="30"/>
    </row>
    <row r="133" spans="5:5" x14ac:dyDescent="0.3">
      <c r="E133" s="30"/>
    </row>
    <row r="134" spans="5:5" x14ac:dyDescent="0.3">
      <c r="E134" s="30"/>
    </row>
    <row r="135" spans="5:5" x14ac:dyDescent="0.3">
      <c r="E135" s="30"/>
    </row>
    <row r="136" spans="5:5" x14ac:dyDescent="0.3">
      <c r="E136" s="30"/>
    </row>
    <row r="137" spans="5:5" x14ac:dyDescent="0.3">
      <c r="E137" s="30"/>
    </row>
    <row r="138" spans="5:5" x14ac:dyDescent="0.3">
      <c r="E138" s="30"/>
    </row>
    <row r="139" spans="5:5" x14ac:dyDescent="0.3">
      <c r="E139" s="30"/>
    </row>
    <row r="140" spans="5:5" x14ac:dyDescent="0.3">
      <c r="E140" s="30"/>
    </row>
    <row r="141" spans="5:5" x14ac:dyDescent="0.3">
      <c r="E141" s="30"/>
    </row>
    <row r="142" spans="5:5" x14ac:dyDescent="0.3">
      <c r="E142" s="30"/>
    </row>
    <row r="143" spans="5:5" x14ac:dyDescent="0.3">
      <c r="E143" s="30"/>
    </row>
    <row r="144" spans="5:5" x14ac:dyDescent="0.3">
      <c r="E144" s="30"/>
    </row>
    <row r="145" spans="5:5" x14ac:dyDescent="0.3">
      <c r="E145" s="30"/>
    </row>
    <row r="146" spans="5:5" x14ac:dyDescent="0.3">
      <c r="E146" s="30"/>
    </row>
    <row r="147" spans="5:5" x14ac:dyDescent="0.3">
      <c r="E147" s="30"/>
    </row>
    <row r="148" spans="5:5" x14ac:dyDescent="0.3">
      <c r="E148" s="30"/>
    </row>
    <row r="149" spans="5:5" x14ac:dyDescent="0.3">
      <c r="E149" s="30"/>
    </row>
    <row r="150" spans="5:5" x14ac:dyDescent="0.3">
      <c r="E150" s="30"/>
    </row>
    <row r="151" spans="5:5" x14ac:dyDescent="0.3">
      <c r="E151" s="30"/>
    </row>
    <row r="152" spans="5:5" x14ac:dyDescent="0.3">
      <c r="E152" s="30"/>
    </row>
    <row r="153" spans="5:5" x14ac:dyDescent="0.3">
      <c r="E153" s="30"/>
    </row>
    <row r="154" spans="5:5" x14ac:dyDescent="0.3">
      <c r="E154" s="30"/>
    </row>
    <row r="155" spans="5:5" x14ac:dyDescent="0.3">
      <c r="E155" s="30"/>
    </row>
    <row r="156" spans="5:5" x14ac:dyDescent="0.3">
      <c r="E156" s="30"/>
    </row>
    <row r="157" spans="5:5" x14ac:dyDescent="0.3">
      <c r="E157" s="30"/>
    </row>
    <row r="158" spans="5:5" x14ac:dyDescent="0.3">
      <c r="E158" s="30"/>
    </row>
    <row r="159" spans="5:5" x14ac:dyDescent="0.3">
      <c r="E159" s="30"/>
    </row>
    <row r="160" spans="5:5" x14ac:dyDescent="0.3">
      <c r="E160" s="30"/>
    </row>
    <row r="161" spans="5:5" x14ac:dyDescent="0.3">
      <c r="E161" s="30"/>
    </row>
    <row r="162" spans="5:5" x14ac:dyDescent="0.3">
      <c r="E162" s="30"/>
    </row>
    <row r="163" spans="5:5" x14ac:dyDescent="0.3">
      <c r="E163" s="30"/>
    </row>
    <row r="164" spans="5:5" x14ac:dyDescent="0.3">
      <c r="E164" s="30"/>
    </row>
    <row r="165" spans="5:5" x14ac:dyDescent="0.3">
      <c r="E165" s="30"/>
    </row>
    <row r="166" spans="5:5" x14ac:dyDescent="0.3">
      <c r="E166" s="30"/>
    </row>
    <row r="167" spans="5:5" x14ac:dyDescent="0.3">
      <c r="E167" s="30"/>
    </row>
    <row r="168" spans="5:5" x14ac:dyDescent="0.3">
      <c r="E168" s="30"/>
    </row>
    <row r="169" spans="5:5" x14ac:dyDescent="0.3">
      <c r="E169" s="30"/>
    </row>
    <row r="170" spans="5:5" x14ac:dyDescent="0.3">
      <c r="E170" s="30"/>
    </row>
    <row r="171" spans="5:5" x14ac:dyDescent="0.3">
      <c r="E171" s="30"/>
    </row>
    <row r="172" spans="5:5" x14ac:dyDescent="0.3">
      <c r="E172" s="30"/>
    </row>
    <row r="173" spans="5:5" x14ac:dyDescent="0.3">
      <c r="E173" s="30"/>
    </row>
    <row r="174" spans="5:5" x14ac:dyDescent="0.3">
      <c r="E174" s="30"/>
    </row>
    <row r="175" spans="5:5" x14ac:dyDescent="0.3">
      <c r="E175" s="30"/>
    </row>
    <row r="176" spans="5:5" x14ac:dyDescent="0.3">
      <c r="E176" s="30"/>
    </row>
    <row r="177" spans="5:5" x14ac:dyDescent="0.3">
      <c r="E177" s="30"/>
    </row>
    <row r="178" spans="5:5" x14ac:dyDescent="0.3">
      <c r="E178" s="30"/>
    </row>
    <row r="179" spans="5:5" x14ac:dyDescent="0.3">
      <c r="E179" s="30"/>
    </row>
    <row r="180" spans="5:5" x14ac:dyDescent="0.3">
      <c r="E180" s="30"/>
    </row>
    <row r="181" spans="5:5" x14ac:dyDescent="0.3">
      <c r="E181" s="30"/>
    </row>
    <row r="182" spans="5:5" x14ac:dyDescent="0.3">
      <c r="E182" s="30"/>
    </row>
    <row r="183" spans="5:5" x14ac:dyDescent="0.3">
      <c r="E183" s="30"/>
    </row>
    <row r="184" spans="5:5" x14ac:dyDescent="0.3">
      <c r="E184" s="30"/>
    </row>
    <row r="185" spans="5:5" x14ac:dyDescent="0.3">
      <c r="E185" s="30"/>
    </row>
    <row r="186" spans="5:5" x14ac:dyDescent="0.3">
      <c r="E186" s="30"/>
    </row>
    <row r="187" spans="5:5" x14ac:dyDescent="0.3">
      <c r="E187" s="30"/>
    </row>
    <row r="188" spans="5:5" x14ac:dyDescent="0.3">
      <c r="E188" s="30"/>
    </row>
    <row r="189" spans="5:5" x14ac:dyDescent="0.3">
      <c r="E189" s="30"/>
    </row>
    <row r="190" spans="5:5" x14ac:dyDescent="0.3">
      <c r="E190" s="30"/>
    </row>
    <row r="191" spans="5:5" x14ac:dyDescent="0.3">
      <c r="E191" s="30"/>
    </row>
    <row r="192" spans="5:5" x14ac:dyDescent="0.3">
      <c r="E192" s="30"/>
    </row>
    <row r="193" spans="5:5" x14ac:dyDescent="0.3">
      <c r="E193" s="30"/>
    </row>
    <row r="194" spans="5:5" x14ac:dyDescent="0.3">
      <c r="E194" s="30"/>
    </row>
    <row r="195" spans="5:5" x14ac:dyDescent="0.3">
      <c r="E195" s="30"/>
    </row>
    <row r="196" spans="5:5" x14ac:dyDescent="0.3">
      <c r="E196" s="30"/>
    </row>
    <row r="197" spans="5:5" x14ac:dyDescent="0.3">
      <c r="E197" s="30"/>
    </row>
    <row r="198" spans="5:5" x14ac:dyDescent="0.3">
      <c r="E198" s="30"/>
    </row>
    <row r="199" spans="5:5" x14ac:dyDescent="0.3">
      <c r="E199" s="30"/>
    </row>
    <row r="200" spans="5:5" x14ac:dyDescent="0.3">
      <c r="E200" s="30"/>
    </row>
    <row r="201" spans="5:5" x14ac:dyDescent="0.3">
      <c r="E201" s="30"/>
    </row>
    <row r="202" spans="5:5" x14ac:dyDescent="0.3">
      <c r="E202" s="30"/>
    </row>
    <row r="203" spans="5:5" x14ac:dyDescent="0.3">
      <c r="E203" s="30"/>
    </row>
    <row r="204" spans="5:5" x14ac:dyDescent="0.3">
      <c r="E204" s="30"/>
    </row>
    <row r="205" spans="5:5" x14ac:dyDescent="0.3">
      <c r="E205" s="30"/>
    </row>
    <row r="206" spans="5:5" x14ac:dyDescent="0.3">
      <c r="E206" s="30"/>
    </row>
    <row r="207" spans="5:5" x14ac:dyDescent="0.3">
      <c r="E207" s="30"/>
    </row>
    <row r="208" spans="5:5" x14ac:dyDescent="0.3">
      <c r="E208" s="30"/>
    </row>
    <row r="209" spans="5:5" x14ac:dyDescent="0.3">
      <c r="E209" s="30"/>
    </row>
    <row r="210" spans="5:5" x14ac:dyDescent="0.3">
      <c r="E210" s="30"/>
    </row>
    <row r="211" spans="5:5" x14ac:dyDescent="0.3">
      <c r="E211" s="30"/>
    </row>
    <row r="212" spans="5:5" x14ac:dyDescent="0.3">
      <c r="E212" s="30"/>
    </row>
    <row r="213" spans="5:5" x14ac:dyDescent="0.3">
      <c r="E213" s="30"/>
    </row>
    <row r="214" spans="5:5" x14ac:dyDescent="0.3">
      <c r="E214" s="30"/>
    </row>
    <row r="215" spans="5:5" x14ac:dyDescent="0.3">
      <c r="E215" s="30"/>
    </row>
    <row r="216" spans="5:5" x14ac:dyDescent="0.3">
      <c r="E216" s="30"/>
    </row>
    <row r="217" spans="5:5" x14ac:dyDescent="0.3">
      <c r="E217" s="30"/>
    </row>
    <row r="218" spans="5:5" x14ac:dyDescent="0.3">
      <c r="E218" s="30"/>
    </row>
    <row r="219" spans="5:5" x14ac:dyDescent="0.3">
      <c r="E219" s="30"/>
    </row>
    <row r="220" spans="5:5" x14ac:dyDescent="0.3">
      <c r="E220" s="30"/>
    </row>
    <row r="221" spans="5:5" x14ac:dyDescent="0.3">
      <c r="E221" s="30"/>
    </row>
    <row r="222" spans="5:5" x14ac:dyDescent="0.3">
      <c r="E222" s="30"/>
    </row>
    <row r="223" spans="5:5" x14ac:dyDescent="0.3">
      <c r="E223" s="30"/>
    </row>
    <row r="224" spans="5:5" x14ac:dyDescent="0.3">
      <c r="E224" s="30"/>
    </row>
    <row r="225" spans="5:5" x14ac:dyDescent="0.3">
      <c r="E225" s="30"/>
    </row>
    <row r="226" spans="5:5" x14ac:dyDescent="0.3">
      <c r="E226" s="30"/>
    </row>
    <row r="227" spans="5:5" x14ac:dyDescent="0.3">
      <c r="E227" s="30"/>
    </row>
    <row r="228" spans="5:5" x14ac:dyDescent="0.3">
      <c r="E228" s="30"/>
    </row>
    <row r="229" spans="5:5" x14ac:dyDescent="0.3">
      <c r="E229" s="30"/>
    </row>
    <row r="230" spans="5:5" x14ac:dyDescent="0.3">
      <c r="E230" s="30"/>
    </row>
    <row r="231" spans="5:5" x14ac:dyDescent="0.3">
      <c r="E231" s="30"/>
    </row>
    <row r="232" spans="5:5" x14ac:dyDescent="0.3">
      <c r="E232" s="30"/>
    </row>
    <row r="233" spans="5:5" x14ac:dyDescent="0.3">
      <c r="E233" s="30"/>
    </row>
    <row r="234" spans="5:5" x14ac:dyDescent="0.3">
      <c r="E234" s="30"/>
    </row>
    <row r="235" spans="5:5" x14ac:dyDescent="0.3">
      <c r="E235" s="30"/>
    </row>
    <row r="236" spans="5:5" x14ac:dyDescent="0.3">
      <c r="E236" s="30"/>
    </row>
    <row r="237" spans="5:5" x14ac:dyDescent="0.3">
      <c r="E237" s="30"/>
    </row>
    <row r="238" spans="5:5" x14ac:dyDescent="0.3">
      <c r="E238" s="30"/>
    </row>
    <row r="239" spans="5:5" x14ac:dyDescent="0.3">
      <c r="E239" s="30"/>
    </row>
    <row r="240" spans="5:5" x14ac:dyDescent="0.3">
      <c r="E240" s="30"/>
    </row>
    <row r="241" spans="5:5" x14ac:dyDescent="0.3">
      <c r="E241" s="30"/>
    </row>
    <row r="242" spans="5:5" x14ac:dyDescent="0.3">
      <c r="E242" s="30"/>
    </row>
    <row r="243" spans="5:5" x14ac:dyDescent="0.3">
      <c r="E243" s="30"/>
    </row>
    <row r="244" spans="5:5" x14ac:dyDescent="0.3">
      <c r="E244" s="30"/>
    </row>
    <row r="245" spans="5:5" x14ac:dyDescent="0.3">
      <c r="E245" s="30"/>
    </row>
    <row r="246" spans="5:5" x14ac:dyDescent="0.3">
      <c r="E246" s="30"/>
    </row>
    <row r="247" spans="5:5" x14ac:dyDescent="0.3">
      <c r="E247" s="30"/>
    </row>
    <row r="248" spans="5:5" x14ac:dyDescent="0.3">
      <c r="E248" s="30"/>
    </row>
    <row r="249" spans="5:5" x14ac:dyDescent="0.3">
      <c r="E249" s="30"/>
    </row>
    <row r="250" spans="5:5" x14ac:dyDescent="0.3">
      <c r="E250" s="30"/>
    </row>
    <row r="251" spans="5:5" x14ac:dyDescent="0.3">
      <c r="E251" s="30"/>
    </row>
    <row r="252" spans="5:5" x14ac:dyDescent="0.3">
      <c r="E252" s="30"/>
    </row>
    <row r="253" spans="5:5" x14ac:dyDescent="0.3">
      <c r="E253" s="30"/>
    </row>
    <row r="254" spans="5:5" x14ac:dyDescent="0.3">
      <c r="E254" s="30"/>
    </row>
    <row r="255" spans="5:5" x14ac:dyDescent="0.3">
      <c r="E255" s="30"/>
    </row>
    <row r="256" spans="5:5" x14ac:dyDescent="0.3">
      <c r="E256" s="30"/>
    </row>
    <row r="257" spans="5:5" x14ac:dyDescent="0.3">
      <c r="E257" s="30"/>
    </row>
    <row r="258" spans="5:5" x14ac:dyDescent="0.3">
      <c r="E258" s="30"/>
    </row>
    <row r="259" spans="5:5" x14ac:dyDescent="0.3">
      <c r="E259" s="30"/>
    </row>
    <row r="260" spans="5:5" x14ac:dyDescent="0.3">
      <c r="E260" s="30"/>
    </row>
    <row r="261" spans="5:5" x14ac:dyDescent="0.3">
      <c r="E261" s="30"/>
    </row>
    <row r="262" spans="5:5" x14ac:dyDescent="0.3">
      <c r="E262" s="30"/>
    </row>
    <row r="263" spans="5:5" x14ac:dyDescent="0.3">
      <c r="E263" s="30"/>
    </row>
    <row r="264" spans="5:5" x14ac:dyDescent="0.3">
      <c r="E264" s="30"/>
    </row>
    <row r="265" spans="5:5" x14ac:dyDescent="0.3">
      <c r="E265" s="30"/>
    </row>
    <row r="266" spans="5:5" x14ac:dyDescent="0.3">
      <c r="E266" s="30"/>
    </row>
    <row r="267" spans="5:5" x14ac:dyDescent="0.3">
      <c r="E267" s="30"/>
    </row>
    <row r="268" spans="5:5" x14ac:dyDescent="0.3">
      <c r="E268" s="30"/>
    </row>
    <row r="269" spans="5:5" x14ac:dyDescent="0.3">
      <c r="E269" s="30"/>
    </row>
    <row r="270" spans="5:5" x14ac:dyDescent="0.3">
      <c r="E270" s="30"/>
    </row>
    <row r="271" spans="5:5" x14ac:dyDescent="0.3">
      <c r="E271" s="30"/>
    </row>
    <row r="272" spans="5:5" x14ac:dyDescent="0.3">
      <c r="E272" s="30"/>
    </row>
    <row r="273" spans="5:5" x14ac:dyDescent="0.3">
      <c r="E273" s="30"/>
    </row>
    <row r="274" spans="5:5" x14ac:dyDescent="0.3">
      <c r="E274" s="30"/>
    </row>
    <row r="275" spans="5:5" x14ac:dyDescent="0.3">
      <c r="E275" s="30"/>
    </row>
    <row r="276" spans="5:5" x14ac:dyDescent="0.3">
      <c r="E276" s="30"/>
    </row>
    <row r="277" spans="5:5" x14ac:dyDescent="0.3">
      <c r="E277" s="30"/>
    </row>
    <row r="278" spans="5:5" x14ac:dyDescent="0.3">
      <c r="E278" s="30"/>
    </row>
    <row r="279" spans="5:5" x14ac:dyDescent="0.3">
      <c r="E279" s="30"/>
    </row>
    <row r="280" spans="5:5" x14ac:dyDescent="0.3">
      <c r="E280" s="30"/>
    </row>
    <row r="281" spans="5:5" x14ac:dyDescent="0.3">
      <c r="E281" s="30"/>
    </row>
    <row r="282" spans="5:5" x14ac:dyDescent="0.3">
      <c r="E282" s="30"/>
    </row>
    <row r="283" spans="5:5" x14ac:dyDescent="0.3">
      <c r="E283" s="30"/>
    </row>
    <row r="284" spans="5:5" x14ac:dyDescent="0.3">
      <c r="E284" s="30"/>
    </row>
    <row r="285" spans="5:5" x14ac:dyDescent="0.3">
      <c r="E285" s="30"/>
    </row>
    <row r="286" spans="5:5" x14ac:dyDescent="0.3">
      <c r="E286" s="30"/>
    </row>
    <row r="287" spans="5:5" x14ac:dyDescent="0.3">
      <c r="E287" s="30"/>
    </row>
    <row r="288" spans="5:5" x14ac:dyDescent="0.3">
      <c r="E288" s="30"/>
    </row>
    <row r="289" spans="5:5" x14ac:dyDescent="0.3">
      <c r="E289" s="30"/>
    </row>
    <row r="290" spans="5:5" x14ac:dyDescent="0.3">
      <c r="E290" s="30"/>
    </row>
    <row r="291" spans="5:5" x14ac:dyDescent="0.3">
      <c r="E291" s="30"/>
    </row>
    <row r="292" spans="5:5" x14ac:dyDescent="0.3">
      <c r="E292" s="30"/>
    </row>
    <row r="293" spans="5:5" x14ac:dyDescent="0.3">
      <c r="E293" s="30"/>
    </row>
    <row r="294" spans="5:5" x14ac:dyDescent="0.3">
      <c r="E294" s="30"/>
    </row>
    <row r="295" spans="5:5" x14ac:dyDescent="0.3">
      <c r="E295" s="30"/>
    </row>
    <row r="296" spans="5:5" x14ac:dyDescent="0.3">
      <c r="E296" s="30"/>
    </row>
    <row r="297" spans="5:5" x14ac:dyDescent="0.3">
      <c r="E297" s="30"/>
    </row>
    <row r="298" spans="5:5" x14ac:dyDescent="0.3">
      <c r="E298" s="30"/>
    </row>
    <row r="299" spans="5:5" x14ac:dyDescent="0.3">
      <c r="E299" s="30"/>
    </row>
    <row r="300" spans="5:5" x14ac:dyDescent="0.3">
      <c r="E300" s="30"/>
    </row>
    <row r="301" spans="5:5" x14ac:dyDescent="0.3">
      <c r="E301" s="30"/>
    </row>
    <row r="302" spans="5:5" x14ac:dyDescent="0.3">
      <c r="E302" s="30"/>
    </row>
    <row r="303" spans="5:5" x14ac:dyDescent="0.3">
      <c r="E303" s="30"/>
    </row>
    <row r="304" spans="5:5" x14ac:dyDescent="0.3">
      <c r="E304" s="30"/>
    </row>
    <row r="305" spans="5:5" x14ac:dyDescent="0.3">
      <c r="E305" s="30"/>
    </row>
    <row r="306" spans="5:5" x14ac:dyDescent="0.3">
      <c r="E306" s="30"/>
    </row>
    <row r="307" spans="5:5" x14ac:dyDescent="0.3">
      <c r="E307" s="30"/>
    </row>
    <row r="308" spans="5:5" x14ac:dyDescent="0.3">
      <c r="E308" s="30"/>
    </row>
    <row r="309" spans="5:5" x14ac:dyDescent="0.3">
      <c r="E309" s="30"/>
    </row>
    <row r="310" spans="5:5" x14ac:dyDescent="0.3">
      <c r="E310" s="30"/>
    </row>
    <row r="311" spans="5:5" x14ac:dyDescent="0.3">
      <c r="E311" s="30"/>
    </row>
    <row r="312" spans="5:5" x14ac:dyDescent="0.3">
      <c r="E312" s="30"/>
    </row>
    <row r="313" spans="5:5" x14ac:dyDescent="0.3">
      <c r="E313" s="30"/>
    </row>
    <row r="314" spans="5:5" x14ac:dyDescent="0.3">
      <c r="E314" s="30"/>
    </row>
    <row r="315" spans="5:5" x14ac:dyDescent="0.3">
      <c r="E315" s="30"/>
    </row>
    <row r="316" spans="5:5" x14ac:dyDescent="0.3">
      <c r="E316" s="30"/>
    </row>
    <row r="317" spans="5:5" x14ac:dyDescent="0.3">
      <c r="E317" s="30"/>
    </row>
    <row r="318" spans="5:5" x14ac:dyDescent="0.3">
      <c r="E318" s="30"/>
    </row>
  </sheetData>
  <sheetProtection algorithmName="SHA-512" hashValue="5cXVCbja5dc6Dc3ZXcgntfbDVErbnTagEGoG7/kriXazQE+3z33XS+Eula8FV/xNPcmpDrA4roscawUkIFx6iQ==" saltValue="v7gdYl+qLrxZbuYMYyoOgw==" spinCount="100000" sheet="1" objects="1" scenarios="1" insertHyperlinks="0" selectLockedCells="1"/>
  <mergeCells count="11">
    <mergeCell ref="B42:C42"/>
    <mergeCell ref="B47:C47"/>
    <mergeCell ref="B31:C31"/>
    <mergeCell ref="B26:C26"/>
    <mergeCell ref="B35:C35"/>
    <mergeCell ref="B38:C38"/>
    <mergeCell ref="B3:I3"/>
    <mergeCell ref="B9:C9"/>
    <mergeCell ref="B13:C13"/>
    <mergeCell ref="E8:F8"/>
    <mergeCell ref="B21:C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8"/>
  <sheetViews>
    <sheetView topLeftCell="A34" zoomScale="70" zoomScaleNormal="70" workbookViewId="0">
      <selection activeCell="F39" sqref="F39"/>
    </sheetView>
  </sheetViews>
  <sheetFormatPr defaultColWidth="8.77734375" defaultRowHeight="15.6" x14ac:dyDescent="0.3"/>
  <cols>
    <col min="1" max="1" width="8.77734375" style="19"/>
    <col min="2" max="2" width="84.77734375" style="19" customWidth="1"/>
    <col min="3" max="3" width="37.77734375" style="19" customWidth="1"/>
    <col min="4" max="4" width="10.21875" style="98" customWidth="1"/>
    <col min="5" max="5" width="26.77734375" style="161" customWidth="1"/>
    <col min="6" max="6" width="77" style="19" customWidth="1"/>
    <col min="7" max="7" width="26.77734375" style="98" customWidth="1"/>
    <col min="8" max="8" width="22.44140625" style="98" customWidth="1"/>
    <col min="9" max="9" width="28.77734375" style="98" customWidth="1"/>
    <col min="10" max="16384" width="8.77734375" style="19"/>
  </cols>
  <sheetData>
    <row r="1" spans="1:9" x14ac:dyDescent="0.3">
      <c r="E1" s="98"/>
    </row>
    <row r="2" spans="1:9" ht="16.2" thickBot="1" x14ac:dyDescent="0.35">
      <c r="E2" s="98"/>
    </row>
    <row r="3" spans="1:9" ht="50.1" customHeight="1" thickBot="1" x14ac:dyDescent="0.35">
      <c r="B3" s="99" t="s">
        <v>52</v>
      </c>
      <c r="C3" s="100"/>
      <c r="D3" s="100"/>
      <c r="E3" s="100"/>
      <c r="F3" s="100"/>
      <c r="G3" s="100"/>
      <c r="H3" s="100"/>
      <c r="I3" s="101"/>
    </row>
    <row r="4" spans="1:9" ht="16.2" thickBot="1" x14ac:dyDescent="0.35">
      <c r="B4" s="102"/>
      <c r="C4" s="102"/>
      <c r="E4" s="98"/>
    </row>
    <row r="5" spans="1:9" x14ac:dyDescent="0.3">
      <c r="B5" s="103" t="s">
        <v>5</v>
      </c>
      <c r="C5" s="104">
        <v>0.35</v>
      </c>
      <c r="D5" s="105"/>
      <c r="E5" s="106"/>
      <c r="G5" s="106"/>
      <c r="H5" s="106"/>
      <c r="I5" s="106"/>
    </row>
    <row r="6" spans="1:9" x14ac:dyDescent="0.3">
      <c r="B6" s="107" t="s">
        <v>3</v>
      </c>
      <c r="C6" s="108">
        <v>0.45</v>
      </c>
      <c r="D6" s="105"/>
      <c r="E6" s="106"/>
      <c r="G6" s="106"/>
      <c r="H6" s="106"/>
      <c r="I6" s="106"/>
    </row>
    <row r="7" spans="1:9" ht="16.2" thickBot="1" x14ac:dyDescent="0.35">
      <c r="B7" s="109" t="s">
        <v>4</v>
      </c>
      <c r="C7" s="110">
        <v>0.2</v>
      </c>
      <c r="D7" s="105"/>
      <c r="E7" s="106"/>
      <c r="G7" s="106"/>
      <c r="H7" s="106"/>
      <c r="I7" s="106"/>
    </row>
    <row r="8" spans="1:9" ht="63.75" customHeight="1" thickBot="1" x14ac:dyDescent="0.35">
      <c r="B8" s="106"/>
      <c r="E8" s="43" t="s">
        <v>48</v>
      </c>
      <c r="F8" s="44"/>
    </row>
    <row r="9" spans="1:9" ht="76.349999999999994" customHeight="1" x14ac:dyDescent="0.3">
      <c r="B9" s="111" t="s">
        <v>62</v>
      </c>
      <c r="C9" s="112"/>
      <c r="D9" s="113" t="s">
        <v>45</v>
      </c>
      <c r="E9" s="113" t="s">
        <v>34</v>
      </c>
      <c r="F9" s="114" t="s">
        <v>36</v>
      </c>
      <c r="G9" s="50" t="s">
        <v>41</v>
      </c>
      <c r="H9" s="113" t="s">
        <v>37</v>
      </c>
      <c r="I9" s="115" t="s">
        <v>38</v>
      </c>
    </row>
    <row r="10" spans="1:9" ht="45" customHeight="1" x14ac:dyDescent="0.3">
      <c r="B10" s="116" t="s">
        <v>63</v>
      </c>
      <c r="C10" s="117"/>
      <c r="D10" s="118"/>
      <c r="E10" s="119"/>
      <c r="F10" s="119"/>
      <c r="G10" s="119"/>
      <c r="H10" s="119"/>
      <c r="I10" s="120"/>
    </row>
    <row r="11" spans="1:9" ht="45" customHeight="1" x14ac:dyDescent="0.3">
      <c r="B11" s="121" t="s">
        <v>133</v>
      </c>
      <c r="C11" s="82" t="s">
        <v>166</v>
      </c>
      <c r="D11" s="122">
        <v>3</v>
      </c>
      <c r="E11" s="162"/>
      <c r="F11" s="96"/>
      <c r="G11" s="122">
        <v>0</v>
      </c>
      <c r="H11" s="122">
        <f>D11*G11</f>
        <v>0</v>
      </c>
      <c r="I11" s="123">
        <f>H11</f>
        <v>0</v>
      </c>
    </row>
    <row r="12" spans="1:9" ht="45" customHeight="1" x14ac:dyDescent="0.3">
      <c r="B12" s="121" t="s">
        <v>132</v>
      </c>
      <c r="C12" s="82" t="s">
        <v>167</v>
      </c>
      <c r="D12" s="122">
        <v>2</v>
      </c>
      <c r="E12" s="162"/>
      <c r="F12" s="96"/>
      <c r="G12" s="122">
        <v>0</v>
      </c>
      <c r="H12" s="122">
        <f t="shared" ref="H12:H13" si="0">D12*G12</f>
        <v>0</v>
      </c>
      <c r="I12" s="123">
        <f t="shared" ref="I12:I13" si="1">H12</f>
        <v>0</v>
      </c>
    </row>
    <row r="13" spans="1:9" ht="45" customHeight="1" x14ac:dyDescent="0.3">
      <c r="A13" s="124"/>
      <c r="B13" s="125" t="s">
        <v>165</v>
      </c>
      <c r="C13" s="82" t="s">
        <v>168</v>
      </c>
      <c r="D13" s="122">
        <v>0.75</v>
      </c>
      <c r="E13" s="162"/>
      <c r="F13" s="96"/>
      <c r="G13" s="122">
        <v>0</v>
      </c>
      <c r="H13" s="122">
        <f t="shared" si="0"/>
        <v>0</v>
      </c>
      <c r="I13" s="123">
        <f t="shared" si="1"/>
        <v>0</v>
      </c>
    </row>
    <row r="14" spans="1:9" ht="45" customHeight="1" x14ac:dyDescent="0.3">
      <c r="B14" s="126"/>
      <c r="C14" s="127" t="s">
        <v>42</v>
      </c>
      <c r="D14" s="128">
        <v>15</v>
      </c>
      <c r="E14" s="128"/>
      <c r="F14" s="59"/>
      <c r="G14" s="128">
        <v>0</v>
      </c>
      <c r="H14" s="128">
        <f>SUM(H11:H13)</f>
        <v>0</v>
      </c>
      <c r="I14" s="129">
        <f t="shared" ref="I14" si="2">IF((H14&gt;D14),D14,H14)</f>
        <v>0</v>
      </c>
    </row>
    <row r="15" spans="1:9" ht="45" customHeight="1" x14ac:dyDescent="0.3">
      <c r="B15" s="130" t="s">
        <v>64</v>
      </c>
      <c r="C15" s="131"/>
      <c r="D15" s="132"/>
      <c r="E15" s="132"/>
      <c r="F15" s="133"/>
      <c r="G15" s="132"/>
      <c r="H15" s="132"/>
      <c r="I15" s="134"/>
    </row>
    <row r="16" spans="1:9" ht="45" customHeight="1" x14ac:dyDescent="0.3">
      <c r="B16" s="135" t="s">
        <v>134</v>
      </c>
      <c r="C16" s="136" t="s">
        <v>137</v>
      </c>
      <c r="D16" s="137">
        <v>3.5</v>
      </c>
      <c r="E16" s="163"/>
      <c r="F16" s="96"/>
      <c r="G16" s="137">
        <v>0</v>
      </c>
      <c r="H16" s="137">
        <f>D16*G16</f>
        <v>0</v>
      </c>
      <c r="I16" s="138">
        <f>H16</f>
        <v>0</v>
      </c>
    </row>
    <row r="17" spans="2:9" ht="45" customHeight="1" x14ac:dyDescent="0.3">
      <c r="B17" s="126"/>
      <c r="C17" s="127"/>
      <c r="D17" s="128"/>
      <c r="E17" s="128"/>
      <c r="F17" s="59"/>
      <c r="G17" s="137">
        <v>0</v>
      </c>
      <c r="H17" s="137">
        <f>E17*G17</f>
        <v>0</v>
      </c>
      <c r="I17" s="138">
        <f>H17</f>
        <v>0</v>
      </c>
    </row>
    <row r="18" spans="2:9" ht="45" customHeight="1" x14ac:dyDescent="0.3">
      <c r="B18" s="126"/>
      <c r="C18" s="127" t="s">
        <v>42</v>
      </c>
      <c r="D18" s="128">
        <v>10</v>
      </c>
      <c r="E18" s="128"/>
      <c r="F18" s="59"/>
      <c r="G18" s="128">
        <v>0</v>
      </c>
      <c r="H18" s="128">
        <f>SUM(H16:H17)</f>
        <v>0</v>
      </c>
      <c r="I18" s="129">
        <f t="shared" ref="I18" si="3">IF((H18&gt;D18),D18,H18)</f>
        <v>0</v>
      </c>
    </row>
    <row r="19" spans="2:9" ht="45" customHeight="1" x14ac:dyDescent="0.3">
      <c r="B19" s="139" t="s">
        <v>65</v>
      </c>
      <c r="C19" s="140"/>
      <c r="D19" s="118"/>
      <c r="E19" s="118"/>
      <c r="F19" s="118"/>
      <c r="G19" s="118"/>
      <c r="H19" s="118"/>
      <c r="I19" s="141"/>
    </row>
    <row r="20" spans="2:9" ht="45" customHeight="1" x14ac:dyDescent="0.3">
      <c r="B20" s="135" t="s">
        <v>135</v>
      </c>
      <c r="C20" s="82" t="s">
        <v>169</v>
      </c>
      <c r="D20" s="142">
        <v>1.5</v>
      </c>
      <c r="E20" s="162"/>
      <c r="F20" s="96"/>
      <c r="G20" s="122">
        <v>0</v>
      </c>
      <c r="H20" s="122">
        <f>D20*G20</f>
        <v>0</v>
      </c>
      <c r="I20" s="123">
        <f t="shared" ref="I20:I25" si="4">H20</f>
        <v>0</v>
      </c>
    </row>
    <row r="21" spans="2:9" ht="45" customHeight="1" x14ac:dyDescent="0.3">
      <c r="B21" s="135" t="s">
        <v>136</v>
      </c>
      <c r="C21" s="82" t="s">
        <v>170</v>
      </c>
      <c r="D21" s="142">
        <v>0.25</v>
      </c>
      <c r="E21" s="162"/>
      <c r="F21" s="96"/>
      <c r="G21" s="137">
        <v>0</v>
      </c>
      <c r="H21" s="122">
        <f>D21*G21</f>
        <v>0</v>
      </c>
      <c r="I21" s="123">
        <f t="shared" si="4"/>
        <v>0</v>
      </c>
    </row>
    <row r="22" spans="2:9" ht="45" customHeight="1" x14ac:dyDescent="0.3">
      <c r="B22" s="126"/>
      <c r="C22" s="127" t="s">
        <v>42</v>
      </c>
      <c r="D22" s="128">
        <v>15</v>
      </c>
      <c r="E22" s="128"/>
      <c r="F22" s="137"/>
      <c r="G22" s="128">
        <v>0</v>
      </c>
      <c r="H22" s="128">
        <f>SUM(H20:H21)</f>
        <v>0</v>
      </c>
      <c r="I22" s="129">
        <f>IF((H22&gt;D22),D22,H22)</f>
        <v>0</v>
      </c>
    </row>
    <row r="23" spans="2:9" ht="45" customHeight="1" x14ac:dyDescent="0.3">
      <c r="B23" s="116" t="s">
        <v>66</v>
      </c>
      <c r="C23" s="117"/>
      <c r="D23" s="118"/>
      <c r="E23" s="118"/>
      <c r="F23" s="118"/>
      <c r="G23" s="118"/>
      <c r="H23" s="118"/>
      <c r="I23" s="141"/>
    </row>
    <row r="24" spans="2:9" ht="45" customHeight="1" x14ac:dyDescent="0.3">
      <c r="B24" s="143" t="s">
        <v>139</v>
      </c>
      <c r="C24" s="82" t="s">
        <v>1</v>
      </c>
      <c r="D24" s="122">
        <v>2</v>
      </c>
      <c r="E24" s="162"/>
      <c r="F24" s="96"/>
      <c r="G24" s="122">
        <v>0</v>
      </c>
      <c r="H24" s="122">
        <f>D24*G24</f>
        <v>0</v>
      </c>
      <c r="I24" s="123">
        <f t="shared" si="4"/>
        <v>0</v>
      </c>
    </row>
    <row r="25" spans="2:9" ht="45" customHeight="1" x14ac:dyDescent="0.3">
      <c r="B25" s="143" t="s">
        <v>138</v>
      </c>
      <c r="C25" s="82" t="s">
        <v>2</v>
      </c>
      <c r="D25" s="122">
        <v>0.5</v>
      </c>
      <c r="E25" s="162"/>
      <c r="F25" s="162"/>
      <c r="G25" s="122">
        <v>0</v>
      </c>
      <c r="H25" s="122">
        <f>D25*G25</f>
        <v>0</v>
      </c>
      <c r="I25" s="123">
        <f t="shared" si="4"/>
        <v>0</v>
      </c>
    </row>
    <row r="26" spans="2:9" ht="45" customHeight="1" x14ac:dyDescent="0.3">
      <c r="B26" s="126"/>
      <c r="C26" s="127" t="s">
        <v>42</v>
      </c>
      <c r="D26" s="128">
        <v>10</v>
      </c>
      <c r="E26" s="128"/>
      <c r="F26" s="122"/>
      <c r="G26" s="128">
        <v>0</v>
      </c>
      <c r="H26" s="128">
        <f>SUM(H24:H25)</f>
        <v>0</v>
      </c>
      <c r="I26" s="129">
        <f>IF((H26&gt;D26),D26,H26)</f>
        <v>0</v>
      </c>
    </row>
    <row r="27" spans="2:9" ht="45" customHeight="1" x14ac:dyDescent="0.3">
      <c r="B27" s="144" t="s">
        <v>67</v>
      </c>
      <c r="C27" s="145"/>
      <c r="D27" s="118"/>
      <c r="E27" s="118"/>
      <c r="F27" s="118"/>
      <c r="G27" s="118"/>
      <c r="H27" s="118"/>
      <c r="I27" s="141"/>
    </row>
    <row r="28" spans="2:9" ht="45" customHeight="1" x14ac:dyDescent="0.3">
      <c r="B28" s="146" t="s">
        <v>140</v>
      </c>
      <c r="C28" s="82" t="s">
        <v>142</v>
      </c>
      <c r="D28" s="122">
        <v>2.5</v>
      </c>
      <c r="E28" s="162"/>
      <c r="F28" s="162"/>
      <c r="G28" s="122">
        <v>0</v>
      </c>
      <c r="H28" s="122">
        <f>D28*G28</f>
        <v>0</v>
      </c>
      <c r="I28" s="123">
        <f>H28</f>
        <v>0</v>
      </c>
    </row>
    <row r="29" spans="2:9" ht="45" customHeight="1" x14ac:dyDescent="0.3">
      <c r="B29" s="147"/>
      <c r="C29" s="82" t="s">
        <v>171</v>
      </c>
      <c r="D29" s="122">
        <v>0.5</v>
      </c>
      <c r="E29" s="162"/>
      <c r="F29" s="162"/>
      <c r="G29" s="122">
        <v>0</v>
      </c>
      <c r="H29" s="122">
        <f t="shared" ref="H29:H31" si="5">D29*G29</f>
        <v>0</v>
      </c>
      <c r="I29" s="123">
        <f t="shared" ref="I29:I31" si="6">H29</f>
        <v>0</v>
      </c>
    </row>
    <row r="30" spans="2:9" ht="45" customHeight="1" x14ac:dyDescent="0.3">
      <c r="B30" s="146" t="s">
        <v>141</v>
      </c>
      <c r="C30" s="82" t="s">
        <v>144</v>
      </c>
      <c r="D30" s="122">
        <v>0.75</v>
      </c>
      <c r="E30" s="162"/>
      <c r="F30" s="162"/>
      <c r="G30" s="122">
        <v>0</v>
      </c>
      <c r="H30" s="122">
        <f t="shared" si="5"/>
        <v>0</v>
      </c>
      <c r="I30" s="123">
        <f t="shared" si="6"/>
        <v>0</v>
      </c>
    </row>
    <row r="31" spans="2:9" ht="45" customHeight="1" x14ac:dyDescent="0.3">
      <c r="B31" s="148"/>
      <c r="C31" s="82" t="s">
        <v>143</v>
      </c>
      <c r="D31" s="122">
        <v>0.25</v>
      </c>
      <c r="E31" s="162"/>
      <c r="F31" s="162"/>
      <c r="G31" s="122">
        <v>0</v>
      </c>
      <c r="H31" s="122">
        <f t="shared" si="5"/>
        <v>0</v>
      </c>
      <c r="I31" s="123">
        <f t="shared" si="6"/>
        <v>0</v>
      </c>
    </row>
    <row r="32" spans="2:9" ht="45" customHeight="1" x14ac:dyDescent="0.3">
      <c r="B32" s="126"/>
      <c r="C32" s="127" t="s">
        <v>42</v>
      </c>
      <c r="D32" s="128">
        <v>10</v>
      </c>
      <c r="E32" s="128"/>
      <c r="F32" s="59"/>
      <c r="G32" s="128">
        <v>0</v>
      </c>
      <c r="H32" s="128">
        <f>SUM(H28:H31)</f>
        <v>0</v>
      </c>
      <c r="I32" s="129">
        <f>IF((H32&gt;D32),D32,H32)</f>
        <v>0</v>
      </c>
    </row>
    <row r="33" spans="2:9" ht="45" customHeight="1" x14ac:dyDescent="0.3">
      <c r="B33" s="74" t="s">
        <v>68</v>
      </c>
      <c r="C33" s="75"/>
      <c r="D33" s="118"/>
      <c r="E33" s="118"/>
      <c r="F33" s="118"/>
      <c r="G33" s="118"/>
      <c r="H33" s="118"/>
      <c r="I33" s="141"/>
    </row>
    <row r="34" spans="2:9" ht="45" customHeight="1" x14ac:dyDescent="0.3">
      <c r="B34" s="121" t="s">
        <v>87</v>
      </c>
      <c r="C34" s="82" t="s">
        <v>145</v>
      </c>
      <c r="D34" s="122">
        <v>2.5</v>
      </c>
      <c r="E34" s="162"/>
      <c r="F34" s="163"/>
      <c r="G34" s="122">
        <v>0</v>
      </c>
      <c r="H34" s="122">
        <f>D34*G34</f>
        <v>0</v>
      </c>
      <c r="I34" s="123">
        <f t="shared" ref="I34:I35" si="7">H34</f>
        <v>0</v>
      </c>
    </row>
    <row r="35" spans="2:9" s="153" customFormat="1" ht="45" customHeight="1" x14ac:dyDescent="0.3">
      <c r="B35" s="149" t="s">
        <v>172</v>
      </c>
      <c r="C35" s="150" t="s">
        <v>146</v>
      </c>
      <c r="D35" s="142">
        <v>1.5</v>
      </c>
      <c r="E35" s="162"/>
      <c r="F35" s="163"/>
      <c r="G35" s="142">
        <v>0</v>
      </c>
      <c r="H35" s="142">
        <f t="shared" ref="H35" si="8">D35*G35</f>
        <v>0</v>
      </c>
      <c r="I35" s="152">
        <f t="shared" si="7"/>
        <v>0</v>
      </c>
    </row>
    <row r="36" spans="2:9" ht="45" customHeight="1" x14ac:dyDescent="0.3">
      <c r="B36" s="126"/>
      <c r="C36" s="127" t="s">
        <v>42</v>
      </c>
      <c r="D36" s="128">
        <v>5</v>
      </c>
      <c r="E36" s="128"/>
      <c r="F36" s="137"/>
      <c r="G36" s="128">
        <v>0</v>
      </c>
      <c r="H36" s="128">
        <f>SUM(H34:H35)</f>
        <v>0</v>
      </c>
      <c r="I36" s="129">
        <f>IF((H36&gt;D36),D36,H36)</f>
        <v>0</v>
      </c>
    </row>
    <row r="37" spans="2:9" ht="45" customHeight="1" x14ac:dyDescent="0.3">
      <c r="B37" s="144" t="s">
        <v>69</v>
      </c>
      <c r="C37" s="145"/>
      <c r="D37" s="118"/>
      <c r="E37" s="118"/>
      <c r="F37" s="118"/>
      <c r="G37" s="118"/>
      <c r="H37" s="118"/>
      <c r="I37" s="141"/>
    </row>
    <row r="38" spans="2:9" ht="76.5" customHeight="1" x14ac:dyDescent="0.3">
      <c r="B38" s="135" t="s">
        <v>173</v>
      </c>
      <c r="C38" s="82" t="s">
        <v>147</v>
      </c>
      <c r="D38" s="122">
        <v>1</v>
      </c>
      <c r="E38" s="164"/>
      <c r="F38" s="163"/>
      <c r="G38" s="128">
        <v>0</v>
      </c>
      <c r="H38" s="122">
        <f>D38*G38</f>
        <v>0</v>
      </c>
      <c r="I38" s="123">
        <f>H38</f>
        <v>0</v>
      </c>
    </row>
    <row r="39" spans="2:9" ht="70.5" customHeight="1" x14ac:dyDescent="0.3">
      <c r="B39" s="135" t="s">
        <v>174</v>
      </c>
      <c r="C39" s="82" t="s">
        <v>84</v>
      </c>
      <c r="D39" s="122">
        <v>0.25</v>
      </c>
      <c r="E39" s="162"/>
      <c r="F39" s="162"/>
      <c r="G39" s="122">
        <v>0</v>
      </c>
      <c r="H39" s="122">
        <f>D39*G39</f>
        <v>0</v>
      </c>
      <c r="I39" s="123">
        <f>H39</f>
        <v>0</v>
      </c>
    </row>
    <row r="40" spans="2:9" ht="45" customHeight="1" x14ac:dyDescent="0.3">
      <c r="B40" s="126"/>
      <c r="C40" s="127" t="s">
        <v>42</v>
      </c>
      <c r="D40" s="128">
        <v>5</v>
      </c>
      <c r="E40" s="128"/>
      <c r="F40" s="122"/>
      <c r="G40" s="128">
        <v>0</v>
      </c>
      <c r="H40" s="128">
        <f>SUM(H38:H39)</f>
        <v>0</v>
      </c>
      <c r="I40" s="129">
        <f>IF((H40&gt;D40),D40,H40)</f>
        <v>0</v>
      </c>
    </row>
    <row r="41" spans="2:9" ht="45" customHeight="1" x14ac:dyDescent="0.3">
      <c r="B41" s="74" t="s">
        <v>88</v>
      </c>
      <c r="C41" s="75"/>
      <c r="D41" s="118"/>
      <c r="E41" s="118"/>
      <c r="F41" s="118"/>
      <c r="G41" s="118"/>
      <c r="H41" s="118"/>
      <c r="I41" s="134"/>
    </row>
    <row r="42" spans="2:9" ht="56.25" customHeight="1" x14ac:dyDescent="0.3">
      <c r="B42" s="143" t="s">
        <v>149</v>
      </c>
      <c r="C42" s="82" t="s">
        <v>148</v>
      </c>
      <c r="D42" s="122">
        <v>1</v>
      </c>
      <c r="E42" s="162"/>
      <c r="F42" s="162"/>
      <c r="G42" s="122">
        <v>0</v>
      </c>
      <c r="H42" s="122">
        <f>D42*G42</f>
        <v>0</v>
      </c>
      <c r="I42" s="138">
        <f>H42</f>
        <v>0</v>
      </c>
    </row>
    <row r="43" spans="2:9" ht="49.5" customHeight="1" x14ac:dyDescent="0.3">
      <c r="B43" s="126"/>
      <c r="C43" s="127" t="s">
        <v>42</v>
      </c>
      <c r="D43" s="128">
        <v>20</v>
      </c>
      <c r="E43" s="122"/>
      <c r="F43" s="137"/>
      <c r="G43" s="128">
        <v>0</v>
      </c>
      <c r="H43" s="128">
        <f>SUM(H42:H42)</f>
        <v>0</v>
      </c>
      <c r="I43" s="129">
        <f t="shared" ref="I43" si="9">IF((H43&gt;D43),D43,H43)</f>
        <v>0</v>
      </c>
    </row>
    <row r="44" spans="2:9" ht="56.25" customHeight="1" x14ac:dyDescent="0.3">
      <c r="B44" s="130" t="s">
        <v>70</v>
      </c>
      <c r="C44" s="131"/>
      <c r="D44" s="132"/>
      <c r="E44" s="118"/>
      <c r="F44" s="154"/>
      <c r="G44" s="154"/>
      <c r="H44" s="118"/>
      <c r="I44" s="141"/>
    </row>
    <row r="45" spans="2:9" ht="56.25" customHeight="1" x14ac:dyDescent="0.3">
      <c r="B45" s="135" t="s">
        <v>151</v>
      </c>
      <c r="C45" s="82" t="s">
        <v>150</v>
      </c>
      <c r="D45" s="128">
        <v>1</v>
      </c>
      <c r="E45" s="162"/>
      <c r="F45" s="163"/>
      <c r="G45" s="137">
        <v>0</v>
      </c>
      <c r="H45" s="122">
        <f>D45*G45</f>
        <v>0</v>
      </c>
      <c r="I45" s="123">
        <f>H45</f>
        <v>0</v>
      </c>
    </row>
    <row r="46" spans="2:9" ht="56.25" customHeight="1" x14ac:dyDescent="0.3">
      <c r="B46" s="135" t="s">
        <v>152</v>
      </c>
      <c r="C46" s="82" t="s">
        <v>175</v>
      </c>
      <c r="D46" s="128">
        <v>0.25</v>
      </c>
      <c r="E46" s="162"/>
      <c r="F46" s="163"/>
      <c r="G46" s="137">
        <v>0</v>
      </c>
      <c r="H46" s="122">
        <f>D46*G46</f>
        <v>0</v>
      </c>
      <c r="I46" s="123">
        <f>H46</f>
        <v>0</v>
      </c>
    </row>
    <row r="47" spans="2:9" ht="45" customHeight="1" x14ac:dyDescent="0.3">
      <c r="B47" s="126"/>
      <c r="C47" s="127" t="s">
        <v>42</v>
      </c>
      <c r="D47" s="128">
        <v>10</v>
      </c>
      <c r="E47" s="128"/>
      <c r="F47" s="151"/>
      <c r="G47" s="128">
        <v>0</v>
      </c>
      <c r="H47" s="128">
        <f>SUM(H45:H46)</f>
        <v>0</v>
      </c>
      <c r="I47" s="129">
        <f>IF((H47&gt;D47),D47,H47)</f>
        <v>0</v>
      </c>
    </row>
    <row r="48" spans="2:9" ht="45" customHeight="1" thickBot="1" x14ac:dyDescent="0.35">
      <c r="B48" s="155" t="s">
        <v>40</v>
      </c>
      <c r="C48" s="156"/>
      <c r="D48" s="157">
        <f>D14+D22+D26+D32+D36+D40+D47+D43+D18</f>
        <v>100</v>
      </c>
      <c r="E48" s="157"/>
      <c r="F48" s="158"/>
      <c r="G48" s="157"/>
      <c r="H48" s="157">
        <f>H14+H22+H26+H32+H36+H40+H47+H18+H43</f>
        <v>0</v>
      </c>
      <c r="I48" s="159">
        <f>SUM(I43,I36,I32,I26,I22,I18,I14,I40,I47)</f>
        <v>0</v>
      </c>
    </row>
    <row r="49" spans="5:7" x14ac:dyDescent="0.3">
      <c r="E49" s="98"/>
    </row>
    <row r="50" spans="5:7" x14ac:dyDescent="0.3">
      <c r="E50" s="98"/>
    </row>
    <row r="51" spans="5:7" x14ac:dyDescent="0.3">
      <c r="E51" s="98"/>
    </row>
    <row r="52" spans="5:7" x14ac:dyDescent="0.3">
      <c r="E52" s="98"/>
    </row>
    <row r="53" spans="5:7" x14ac:dyDescent="0.3">
      <c r="E53" s="98"/>
    </row>
    <row r="54" spans="5:7" x14ac:dyDescent="0.3">
      <c r="E54" s="98"/>
      <c r="G54" s="160" t="s">
        <v>76</v>
      </c>
    </row>
    <row r="55" spans="5:7" x14ac:dyDescent="0.3">
      <c r="E55" s="98"/>
    </row>
    <row r="56" spans="5:7" x14ac:dyDescent="0.3">
      <c r="E56" s="98"/>
    </row>
    <row r="57" spans="5:7" x14ac:dyDescent="0.3">
      <c r="E57" s="98"/>
    </row>
    <row r="58" spans="5:7" x14ac:dyDescent="0.3">
      <c r="E58" s="98"/>
    </row>
    <row r="59" spans="5:7" x14ac:dyDescent="0.3">
      <c r="E59" s="98"/>
    </row>
    <row r="60" spans="5:7" x14ac:dyDescent="0.3">
      <c r="E60" s="98"/>
    </row>
    <row r="61" spans="5:7" x14ac:dyDescent="0.3">
      <c r="E61" s="98"/>
    </row>
    <row r="62" spans="5:7" x14ac:dyDescent="0.3">
      <c r="E62" s="98"/>
    </row>
    <row r="63" spans="5:7" x14ac:dyDescent="0.3">
      <c r="E63" s="98"/>
    </row>
    <row r="64" spans="5:7" x14ac:dyDescent="0.3">
      <c r="E64" s="98"/>
    </row>
    <row r="65" spans="5:5" x14ac:dyDescent="0.3">
      <c r="E65" s="98"/>
    </row>
    <row r="66" spans="5:5" x14ac:dyDescent="0.3">
      <c r="E66" s="98"/>
    </row>
    <row r="67" spans="5:5" x14ac:dyDescent="0.3">
      <c r="E67" s="98"/>
    </row>
    <row r="68" spans="5:5" x14ac:dyDescent="0.3">
      <c r="E68" s="98"/>
    </row>
    <row r="69" spans="5:5" x14ac:dyDescent="0.3">
      <c r="E69" s="98"/>
    </row>
    <row r="70" spans="5:5" x14ac:dyDescent="0.3">
      <c r="E70" s="98"/>
    </row>
    <row r="71" spans="5:5" x14ac:dyDescent="0.3">
      <c r="E71" s="98"/>
    </row>
    <row r="72" spans="5:5" x14ac:dyDescent="0.3">
      <c r="E72" s="98"/>
    </row>
    <row r="73" spans="5:5" x14ac:dyDescent="0.3">
      <c r="E73" s="98"/>
    </row>
    <row r="74" spans="5:5" x14ac:dyDescent="0.3">
      <c r="E74" s="98"/>
    </row>
    <row r="75" spans="5:5" x14ac:dyDescent="0.3">
      <c r="E75" s="98"/>
    </row>
    <row r="76" spans="5:5" x14ac:dyDescent="0.3">
      <c r="E76" s="98"/>
    </row>
    <row r="77" spans="5:5" x14ac:dyDescent="0.3">
      <c r="E77" s="98"/>
    </row>
    <row r="78" spans="5:5" x14ac:dyDescent="0.3">
      <c r="E78" s="98"/>
    </row>
    <row r="79" spans="5:5" x14ac:dyDescent="0.3">
      <c r="E79" s="98"/>
    </row>
    <row r="80" spans="5:5" x14ac:dyDescent="0.3">
      <c r="E80" s="98"/>
    </row>
    <row r="81" spans="5:5" x14ac:dyDescent="0.3">
      <c r="E81" s="98"/>
    </row>
    <row r="82" spans="5:5" x14ac:dyDescent="0.3">
      <c r="E82" s="98"/>
    </row>
    <row r="83" spans="5:5" x14ac:dyDescent="0.3">
      <c r="E83" s="98"/>
    </row>
    <row r="84" spans="5:5" x14ac:dyDescent="0.3">
      <c r="E84" s="98"/>
    </row>
    <row r="85" spans="5:5" x14ac:dyDescent="0.3">
      <c r="E85" s="98"/>
    </row>
    <row r="86" spans="5:5" x14ac:dyDescent="0.3">
      <c r="E86" s="98"/>
    </row>
    <row r="87" spans="5:5" x14ac:dyDescent="0.3">
      <c r="E87" s="98"/>
    </row>
    <row r="88" spans="5:5" x14ac:dyDescent="0.3">
      <c r="E88" s="98"/>
    </row>
    <row r="89" spans="5:5" x14ac:dyDescent="0.3">
      <c r="E89" s="98"/>
    </row>
    <row r="90" spans="5:5" x14ac:dyDescent="0.3">
      <c r="E90" s="98"/>
    </row>
    <row r="91" spans="5:5" x14ac:dyDescent="0.3">
      <c r="E91" s="98"/>
    </row>
    <row r="92" spans="5:5" x14ac:dyDescent="0.3">
      <c r="E92" s="98"/>
    </row>
    <row r="93" spans="5:5" x14ac:dyDescent="0.3">
      <c r="E93" s="98"/>
    </row>
    <row r="94" spans="5:5" x14ac:dyDescent="0.3">
      <c r="E94" s="98"/>
    </row>
    <row r="95" spans="5:5" x14ac:dyDescent="0.3">
      <c r="E95" s="98"/>
    </row>
    <row r="96" spans="5:5" x14ac:dyDescent="0.3">
      <c r="E96" s="98"/>
    </row>
    <row r="97" spans="5:5" x14ac:dyDescent="0.3">
      <c r="E97" s="98"/>
    </row>
    <row r="98" spans="5:5" x14ac:dyDescent="0.3">
      <c r="E98" s="98"/>
    </row>
    <row r="99" spans="5:5" x14ac:dyDescent="0.3">
      <c r="E99" s="98"/>
    </row>
    <row r="100" spans="5:5" x14ac:dyDescent="0.3">
      <c r="E100" s="98"/>
    </row>
    <row r="101" spans="5:5" x14ac:dyDescent="0.3">
      <c r="E101" s="98"/>
    </row>
    <row r="102" spans="5:5" x14ac:dyDescent="0.3">
      <c r="E102" s="98"/>
    </row>
    <row r="103" spans="5:5" x14ac:dyDescent="0.3">
      <c r="E103" s="98"/>
    </row>
    <row r="104" spans="5:5" x14ac:dyDescent="0.3">
      <c r="E104" s="98"/>
    </row>
    <row r="105" spans="5:5" x14ac:dyDescent="0.3">
      <c r="E105" s="98"/>
    </row>
    <row r="106" spans="5:5" x14ac:dyDescent="0.3">
      <c r="E106" s="98"/>
    </row>
    <row r="107" spans="5:5" x14ac:dyDescent="0.3">
      <c r="E107" s="98"/>
    </row>
    <row r="108" spans="5:5" x14ac:dyDescent="0.3">
      <c r="E108" s="98"/>
    </row>
    <row r="109" spans="5:5" x14ac:dyDescent="0.3">
      <c r="E109" s="98"/>
    </row>
    <row r="110" spans="5:5" x14ac:dyDescent="0.3">
      <c r="E110" s="98"/>
    </row>
    <row r="111" spans="5:5" x14ac:dyDescent="0.3">
      <c r="E111" s="98"/>
    </row>
    <row r="112" spans="5:5" x14ac:dyDescent="0.3">
      <c r="E112" s="98"/>
    </row>
    <row r="113" spans="5:5" x14ac:dyDescent="0.3">
      <c r="E113" s="98"/>
    </row>
    <row r="114" spans="5:5" x14ac:dyDescent="0.3">
      <c r="E114" s="98"/>
    </row>
    <row r="115" spans="5:5" x14ac:dyDescent="0.3">
      <c r="E115" s="98"/>
    </row>
    <row r="116" spans="5:5" x14ac:dyDescent="0.3">
      <c r="E116" s="98"/>
    </row>
    <row r="117" spans="5:5" x14ac:dyDescent="0.3">
      <c r="E117" s="98"/>
    </row>
    <row r="118" spans="5:5" x14ac:dyDescent="0.3">
      <c r="E118" s="98"/>
    </row>
    <row r="119" spans="5:5" x14ac:dyDescent="0.3">
      <c r="E119" s="98"/>
    </row>
    <row r="120" spans="5:5" x14ac:dyDescent="0.3">
      <c r="E120" s="98"/>
    </row>
    <row r="121" spans="5:5" x14ac:dyDescent="0.3">
      <c r="E121" s="98"/>
    </row>
    <row r="122" spans="5:5" x14ac:dyDescent="0.3">
      <c r="E122" s="98"/>
    </row>
    <row r="123" spans="5:5" x14ac:dyDescent="0.3">
      <c r="E123" s="98"/>
    </row>
    <row r="124" spans="5:5" x14ac:dyDescent="0.3">
      <c r="E124" s="98"/>
    </row>
    <row r="125" spans="5:5" x14ac:dyDescent="0.3">
      <c r="E125" s="98"/>
    </row>
    <row r="126" spans="5:5" x14ac:dyDescent="0.3">
      <c r="E126" s="98"/>
    </row>
    <row r="127" spans="5:5" x14ac:dyDescent="0.3">
      <c r="E127" s="98"/>
    </row>
    <row r="128" spans="5:5" x14ac:dyDescent="0.3">
      <c r="E128" s="98"/>
    </row>
  </sheetData>
  <sheetProtection algorithmName="SHA-512" hashValue="t696nueAhNps7sqFBbCV3jN9lHx5XviHD5OFonxQaqWXEpmL3PDWaCov2WK2q1LlpXIAgWE6iHHMbGKYbgtB2w==" saltValue="PGywrgA/FopI37A2oVD3sg==" spinCount="100000" sheet="1" objects="1" scenarios="1" insertHyperlinks="0" selectLockedCells="1"/>
  <mergeCells count="15">
    <mergeCell ref="B44:C44"/>
    <mergeCell ref="B28:B29"/>
    <mergeCell ref="B30:B31"/>
    <mergeCell ref="B48:C48"/>
    <mergeCell ref="B3:I3"/>
    <mergeCell ref="B33:C33"/>
    <mergeCell ref="B37:C37"/>
    <mergeCell ref="B41:C41"/>
    <mergeCell ref="B27:C27"/>
    <mergeCell ref="B23:C23"/>
    <mergeCell ref="B19:C19"/>
    <mergeCell ref="B9:C9"/>
    <mergeCell ref="B10:C10"/>
    <mergeCell ref="E8:F8"/>
    <mergeCell ref="B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4"/>
  <sheetViews>
    <sheetView topLeftCell="A22" zoomScale="60" zoomScaleNormal="60" workbookViewId="0">
      <selection activeCell="F24" sqref="F24"/>
    </sheetView>
  </sheetViews>
  <sheetFormatPr defaultColWidth="8.77734375" defaultRowHeight="15.6" x14ac:dyDescent="0.3"/>
  <cols>
    <col min="1" max="1" width="8.77734375" style="19"/>
    <col min="2" max="2" width="84.77734375" style="19" customWidth="1"/>
    <col min="3" max="3" width="45.77734375" style="19" customWidth="1"/>
    <col min="4" max="4" width="10.21875" style="30" customWidth="1"/>
    <col min="5" max="5" width="26.77734375" style="161" customWidth="1"/>
    <col min="6" max="6" width="77" style="19" customWidth="1"/>
    <col min="7" max="7" width="26.77734375" style="98" customWidth="1"/>
    <col min="8" max="8" width="22.44140625" style="98" customWidth="1"/>
    <col min="9" max="9" width="28.77734375" style="98" customWidth="1"/>
    <col min="10" max="16384" width="8.77734375" style="19"/>
  </cols>
  <sheetData>
    <row r="1" spans="1:9" x14ac:dyDescent="0.3">
      <c r="E1" s="98"/>
    </row>
    <row r="2" spans="1:9" ht="16.2" thickBot="1" x14ac:dyDescent="0.35">
      <c r="E2" s="98"/>
    </row>
    <row r="3" spans="1:9" ht="50.1" customHeight="1" thickBot="1" x14ac:dyDescent="0.35">
      <c r="B3" s="99" t="s">
        <v>52</v>
      </c>
      <c r="C3" s="100"/>
      <c r="D3" s="100"/>
      <c r="E3" s="100"/>
      <c r="F3" s="100"/>
      <c r="G3" s="100"/>
      <c r="H3" s="100"/>
      <c r="I3" s="101"/>
    </row>
    <row r="4" spans="1:9" ht="16.2" thickBot="1" x14ac:dyDescent="0.35">
      <c r="B4" s="102"/>
      <c r="C4" s="102"/>
      <c r="E4" s="98"/>
    </row>
    <row r="5" spans="1:9" x14ac:dyDescent="0.3">
      <c r="B5" s="103" t="s">
        <v>5</v>
      </c>
      <c r="C5" s="104">
        <v>0.35</v>
      </c>
      <c r="D5" s="37"/>
      <c r="E5" s="106"/>
      <c r="G5" s="106"/>
      <c r="H5" s="106"/>
      <c r="I5" s="106"/>
    </row>
    <row r="6" spans="1:9" x14ac:dyDescent="0.3">
      <c r="B6" s="107" t="s">
        <v>3</v>
      </c>
      <c r="C6" s="108">
        <v>0.45</v>
      </c>
      <c r="D6" s="37"/>
      <c r="E6" s="106"/>
      <c r="G6" s="106"/>
      <c r="H6" s="106"/>
      <c r="I6" s="106"/>
    </row>
    <row r="7" spans="1:9" ht="16.2" thickBot="1" x14ac:dyDescent="0.35">
      <c r="B7" s="109" t="s">
        <v>4</v>
      </c>
      <c r="C7" s="110">
        <v>0.2</v>
      </c>
      <c r="D7" s="37"/>
      <c r="E7" s="106"/>
      <c r="G7" s="106"/>
      <c r="H7" s="106"/>
      <c r="I7" s="106"/>
    </row>
    <row r="8" spans="1:9" ht="62.55" customHeight="1" thickBot="1" x14ac:dyDescent="0.35">
      <c r="B8" s="106"/>
      <c r="E8" s="43" t="s">
        <v>48</v>
      </c>
      <c r="F8" s="44"/>
    </row>
    <row r="9" spans="1:9" ht="50.1" customHeight="1" x14ac:dyDescent="0.3">
      <c r="B9" s="111" t="s">
        <v>71</v>
      </c>
      <c r="C9" s="112"/>
      <c r="D9" s="50" t="s">
        <v>44</v>
      </c>
      <c r="E9" s="113" t="s">
        <v>34</v>
      </c>
      <c r="F9" s="114" t="s">
        <v>36</v>
      </c>
      <c r="G9" s="50" t="s">
        <v>41</v>
      </c>
      <c r="H9" s="113" t="s">
        <v>37</v>
      </c>
      <c r="I9" s="115" t="s">
        <v>38</v>
      </c>
    </row>
    <row r="10" spans="1:9" ht="45" customHeight="1" x14ac:dyDescent="0.3">
      <c r="B10" s="165" t="s">
        <v>113</v>
      </c>
      <c r="C10" s="166"/>
      <c r="D10" s="66"/>
      <c r="E10" s="119"/>
      <c r="F10" s="119"/>
      <c r="G10" s="119"/>
      <c r="H10" s="119"/>
      <c r="I10" s="120"/>
    </row>
    <row r="11" spans="1:9" ht="45" customHeight="1" x14ac:dyDescent="0.3">
      <c r="B11" s="143" t="s">
        <v>116</v>
      </c>
      <c r="C11" s="69" t="s">
        <v>115</v>
      </c>
      <c r="D11" s="58">
        <v>2</v>
      </c>
      <c r="E11" s="95"/>
      <c r="F11" s="96"/>
      <c r="G11" s="58">
        <v>0</v>
      </c>
      <c r="H11" s="58">
        <f>D11*G11</f>
        <v>0</v>
      </c>
      <c r="I11" s="60">
        <f>H11</f>
        <v>0</v>
      </c>
    </row>
    <row r="12" spans="1:9" ht="73.5" customHeight="1" x14ac:dyDescent="0.3">
      <c r="A12" s="167"/>
      <c r="B12" s="143" t="s">
        <v>131</v>
      </c>
      <c r="C12" s="69" t="s">
        <v>114</v>
      </c>
      <c r="D12" s="58">
        <v>1</v>
      </c>
      <c r="E12" s="95"/>
      <c r="F12" s="96"/>
      <c r="G12" s="58">
        <v>0</v>
      </c>
      <c r="H12" s="58">
        <f>D12*G12</f>
        <v>0</v>
      </c>
      <c r="I12" s="60">
        <f>H12</f>
        <v>0</v>
      </c>
    </row>
    <row r="13" spans="1:9" ht="45" customHeight="1" x14ac:dyDescent="0.3">
      <c r="B13" s="126"/>
      <c r="C13" s="127" t="s">
        <v>42</v>
      </c>
      <c r="D13" s="62">
        <v>20</v>
      </c>
      <c r="E13" s="128"/>
      <c r="F13" s="59"/>
      <c r="G13" s="128">
        <v>0</v>
      </c>
      <c r="H13" s="128">
        <f>SUM(H11:H12)</f>
        <v>0</v>
      </c>
      <c r="I13" s="129">
        <f>IF((H13&gt;D13),D13,H13)</f>
        <v>0</v>
      </c>
    </row>
    <row r="14" spans="1:9" ht="45" customHeight="1" x14ac:dyDescent="0.3">
      <c r="B14" s="116" t="s">
        <v>72</v>
      </c>
      <c r="C14" s="117"/>
      <c r="D14" s="66"/>
      <c r="E14" s="66"/>
      <c r="F14" s="66"/>
      <c r="G14" s="66"/>
      <c r="H14" s="66"/>
      <c r="I14" s="67"/>
    </row>
    <row r="15" spans="1:9" ht="45" customHeight="1" x14ac:dyDescent="0.3">
      <c r="B15" s="168" t="s">
        <v>176</v>
      </c>
      <c r="C15" s="82" t="s">
        <v>86</v>
      </c>
      <c r="D15" s="58">
        <v>2</v>
      </c>
      <c r="E15" s="162"/>
      <c r="F15" s="96"/>
      <c r="G15" s="122">
        <v>0</v>
      </c>
      <c r="H15" s="58">
        <f>D15*G15</f>
        <v>0</v>
      </c>
      <c r="I15" s="60">
        <f>H15</f>
        <v>0</v>
      </c>
    </row>
    <row r="16" spans="1:9" ht="45" customHeight="1" x14ac:dyDescent="0.3">
      <c r="B16" s="126"/>
      <c r="C16" s="127" t="s">
        <v>42</v>
      </c>
      <c r="D16" s="62">
        <v>15</v>
      </c>
      <c r="E16" s="128"/>
      <c r="F16" s="59"/>
      <c r="G16" s="128">
        <v>0</v>
      </c>
      <c r="H16" s="128">
        <f>SUM(H15:H15)</f>
        <v>0</v>
      </c>
      <c r="I16" s="129">
        <f>IF((H16&gt;D16),D16,H16)</f>
        <v>0</v>
      </c>
    </row>
    <row r="17" spans="1:9" ht="45" customHeight="1" x14ac:dyDescent="0.3">
      <c r="B17" s="144" t="s">
        <v>73</v>
      </c>
      <c r="C17" s="145"/>
      <c r="D17" s="66"/>
      <c r="E17" s="66"/>
      <c r="F17" s="66"/>
      <c r="G17" s="66"/>
      <c r="H17" s="66"/>
      <c r="I17" s="67"/>
    </row>
    <row r="18" spans="1:9" ht="60.75" customHeight="1" x14ac:dyDescent="0.3">
      <c r="B18" s="143" t="s">
        <v>118</v>
      </c>
      <c r="C18" s="82" t="s">
        <v>1</v>
      </c>
      <c r="D18" s="58">
        <v>2</v>
      </c>
      <c r="E18" s="162"/>
      <c r="F18" s="96"/>
      <c r="G18" s="122">
        <v>0</v>
      </c>
      <c r="H18" s="122">
        <f>D18*G18</f>
        <v>0</v>
      </c>
      <c r="I18" s="123">
        <f t="shared" ref="I18:I19" si="0">H18</f>
        <v>0</v>
      </c>
    </row>
    <row r="19" spans="1:9" ht="75.75" customHeight="1" x14ac:dyDescent="0.3">
      <c r="B19" s="143" t="s">
        <v>117</v>
      </c>
      <c r="C19" s="82" t="s">
        <v>84</v>
      </c>
      <c r="D19" s="58">
        <v>0.25</v>
      </c>
      <c r="E19" s="162"/>
      <c r="F19" s="96"/>
      <c r="G19" s="137">
        <v>0</v>
      </c>
      <c r="H19" s="122">
        <f>D19*G19</f>
        <v>0</v>
      </c>
      <c r="I19" s="123">
        <f t="shared" si="0"/>
        <v>0</v>
      </c>
    </row>
    <row r="20" spans="1:9" ht="45" customHeight="1" x14ac:dyDescent="0.3">
      <c r="B20" s="126"/>
      <c r="C20" s="127" t="s">
        <v>42</v>
      </c>
      <c r="D20" s="62">
        <v>15</v>
      </c>
      <c r="E20" s="128"/>
      <c r="F20" s="59"/>
      <c r="G20" s="128">
        <v>0</v>
      </c>
      <c r="H20" s="128">
        <f>SUM(H18:H19)</f>
        <v>0</v>
      </c>
      <c r="I20" s="129">
        <f>IF((H20&gt;D20),D20,H20)</f>
        <v>0</v>
      </c>
    </row>
    <row r="21" spans="1:9" ht="45" customHeight="1" x14ac:dyDescent="0.3">
      <c r="B21" s="144" t="s">
        <v>74</v>
      </c>
      <c r="C21" s="145"/>
      <c r="D21" s="66"/>
      <c r="E21" s="66"/>
      <c r="F21" s="66"/>
      <c r="G21" s="66"/>
      <c r="H21" s="66"/>
      <c r="I21" s="67"/>
    </row>
    <row r="22" spans="1:9" ht="45" customHeight="1" x14ac:dyDescent="0.3">
      <c r="B22" s="169" t="s">
        <v>120</v>
      </c>
      <c r="C22" s="170" t="s">
        <v>119</v>
      </c>
      <c r="D22" s="171">
        <v>3</v>
      </c>
      <c r="E22" s="95"/>
      <c r="F22" s="95"/>
      <c r="G22" s="171">
        <v>0</v>
      </c>
      <c r="H22" s="122">
        <f t="shared" ref="H22:H25" si="1">D22*G22</f>
        <v>0</v>
      </c>
      <c r="I22" s="172">
        <f>H22</f>
        <v>0</v>
      </c>
    </row>
    <row r="23" spans="1:9" ht="45" customHeight="1" x14ac:dyDescent="0.3">
      <c r="B23" s="173"/>
      <c r="C23" s="170" t="s">
        <v>122</v>
      </c>
      <c r="D23" s="171">
        <v>1</v>
      </c>
      <c r="E23" s="95"/>
      <c r="F23" s="95"/>
      <c r="G23" s="171">
        <v>0</v>
      </c>
      <c r="H23" s="122">
        <f t="shared" si="1"/>
        <v>0</v>
      </c>
      <c r="I23" s="172">
        <f>H23</f>
        <v>0</v>
      </c>
    </row>
    <row r="24" spans="1:9" ht="45" customHeight="1" x14ac:dyDescent="0.3">
      <c r="B24" s="169" t="s">
        <v>125</v>
      </c>
      <c r="C24" s="170" t="s">
        <v>121</v>
      </c>
      <c r="D24" s="171">
        <v>2</v>
      </c>
      <c r="E24" s="95"/>
      <c r="F24" s="95"/>
      <c r="G24" s="171">
        <v>0</v>
      </c>
      <c r="H24" s="122">
        <f t="shared" si="1"/>
        <v>0</v>
      </c>
      <c r="I24" s="172">
        <f>H24</f>
        <v>0</v>
      </c>
    </row>
    <row r="25" spans="1:9" ht="45" customHeight="1" x14ac:dyDescent="0.3">
      <c r="B25" s="173"/>
      <c r="C25" s="170" t="s">
        <v>177</v>
      </c>
      <c r="D25" s="171">
        <v>0.75</v>
      </c>
      <c r="E25" s="95"/>
      <c r="F25" s="95"/>
      <c r="G25" s="171">
        <v>0</v>
      </c>
      <c r="H25" s="122">
        <f t="shared" si="1"/>
        <v>0</v>
      </c>
      <c r="I25" s="172">
        <f t="shared" ref="I25:I27" si="2">H25</f>
        <v>0</v>
      </c>
    </row>
    <row r="26" spans="1:9" ht="45" customHeight="1" x14ac:dyDescent="0.3">
      <c r="B26" s="146" t="s">
        <v>123</v>
      </c>
      <c r="C26" s="170" t="s">
        <v>124</v>
      </c>
      <c r="D26" s="58">
        <v>2</v>
      </c>
      <c r="E26" s="163"/>
      <c r="F26" s="163"/>
      <c r="G26" s="137">
        <v>0</v>
      </c>
      <c r="H26" s="122">
        <f>D26*G26</f>
        <v>0</v>
      </c>
      <c r="I26" s="172">
        <f t="shared" si="2"/>
        <v>0</v>
      </c>
    </row>
    <row r="27" spans="1:9" ht="45" customHeight="1" x14ac:dyDescent="0.3">
      <c r="B27" s="147"/>
      <c r="C27" s="170" t="s">
        <v>178</v>
      </c>
      <c r="D27" s="58">
        <v>0.5</v>
      </c>
      <c r="E27" s="164"/>
      <c r="F27" s="163"/>
      <c r="G27" s="137">
        <v>0</v>
      </c>
      <c r="H27" s="122">
        <f>D27*G27</f>
        <v>0</v>
      </c>
      <c r="I27" s="172">
        <f t="shared" si="2"/>
        <v>0</v>
      </c>
    </row>
    <row r="28" spans="1:9" ht="45" customHeight="1" x14ac:dyDescent="0.3">
      <c r="B28" s="126"/>
      <c r="C28" s="127" t="s">
        <v>42</v>
      </c>
      <c r="D28" s="62">
        <v>25</v>
      </c>
      <c r="E28" s="128"/>
      <c r="F28" s="137"/>
      <c r="G28" s="128">
        <v>0</v>
      </c>
      <c r="H28" s="128">
        <f>SUM(H22:H26)</f>
        <v>0</v>
      </c>
      <c r="I28" s="129">
        <f>IF((H28&gt;D28),D28,H28)</f>
        <v>0</v>
      </c>
    </row>
    <row r="29" spans="1:9" ht="45" customHeight="1" x14ac:dyDescent="0.3">
      <c r="B29" s="139" t="s">
        <v>75</v>
      </c>
      <c r="C29" s="140"/>
      <c r="D29" s="66"/>
      <c r="E29" s="118"/>
      <c r="F29" s="118"/>
      <c r="G29" s="118"/>
      <c r="H29" s="118"/>
      <c r="I29" s="141"/>
    </row>
    <row r="30" spans="1:9" ht="45" customHeight="1" x14ac:dyDescent="0.3">
      <c r="A30" s="124"/>
      <c r="B30" s="174" t="s">
        <v>127</v>
      </c>
      <c r="C30" s="175" t="s">
        <v>126</v>
      </c>
      <c r="D30" s="58">
        <v>8</v>
      </c>
      <c r="E30" s="162"/>
      <c r="F30" s="163"/>
      <c r="G30" s="122">
        <v>0</v>
      </c>
      <c r="H30" s="122">
        <f>D30*G30</f>
        <v>0</v>
      </c>
      <c r="I30" s="123">
        <f>H30</f>
        <v>0</v>
      </c>
    </row>
    <row r="31" spans="1:9" ht="45" customHeight="1" x14ac:dyDescent="0.3">
      <c r="B31" s="176" t="s">
        <v>128</v>
      </c>
      <c r="C31" s="82" t="s">
        <v>91</v>
      </c>
      <c r="D31" s="58">
        <v>2</v>
      </c>
      <c r="E31" s="162"/>
      <c r="F31" s="163"/>
      <c r="G31" s="122">
        <v>0</v>
      </c>
      <c r="H31" s="142">
        <f t="shared" ref="H31:H33" si="3">D31*G31</f>
        <v>0</v>
      </c>
      <c r="I31" s="152">
        <f t="shared" ref="I31:I33" si="4">H31</f>
        <v>0</v>
      </c>
    </row>
    <row r="32" spans="1:9" s="153" customFormat="1" ht="45" customHeight="1" x14ac:dyDescent="0.3">
      <c r="B32" s="177" t="s">
        <v>111</v>
      </c>
      <c r="C32" s="170" t="s">
        <v>92</v>
      </c>
      <c r="D32" s="171">
        <v>2</v>
      </c>
      <c r="E32" s="162"/>
      <c r="F32" s="162"/>
      <c r="G32" s="142">
        <v>0</v>
      </c>
      <c r="H32" s="142">
        <f t="shared" si="3"/>
        <v>0</v>
      </c>
      <c r="I32" s="152">
        <f t="shared" si="4"/>
        <v>0</v>
      </c>
    </row>
    <row r="33" spans="2:9" s="153" customFormat="1" ht="45" customHeight="1" x14ac:dyDescent="0.3">
      <c r="B33" s="176" t="s">
        <v>112</v>
      </c>
      <c r="C33" s="170" t="s">
        <v>93</v>
      </c>
      <c r="D33" s="171">
        <v>0.5</v>
      </c>
      <c r="E33" s="162"/>
      <c r="F33" s="163"/>
      <c r="G33" s="142">
        <v>0</v>
      </c>
      <c r="H33" s="142">
        <f t="shared" si="3"/>
        <v>0</v>
      </c>
      <c r="I33" s="152">
        <f t="shared" si="4"/>
        <v>0</v>
      </c>
    </row>
    <row r="34" spans="2:9" s="153" customFormat="1" ht="45" customHeight="1" x14ac:dyDescent="0.3">
      <c r="B34" s="176"/>
      <c r="C34" s="170"/>
      <c r="D34" s="171"/>
      <c r="E34" s="142"/>
      <c r="F34" s="137"/>
      <c r="G34" s="142"/>
      <c r="H34" s="142"/>
      <c r="I34" s="152"/>
    </row>
    <row r="35" spans="2:9" ht="45" customHeight="1" x14ac:dyDescent="0.3">
      <c r="B35" s="126"/>
      <c r="C35" s="127" t="s">
        <v>42</v>
      </c>
      <c r="D35" s="87">
        <v>25</v>
      </c>
      <c r="E35" s="128"/>
      <c r="F35" s="122"/>
      <c r="G35" s="128">
        <v>0</v>
      </c>
      <c r="H35" s="128">
        <f>SUM(H30:H33)</f>
        <v>0</v>
      </c>
      <c r="I35" s="129">
        <f>IF((H35&gt;D35),D35,H35)</f>
        <v>0</v>
      </c>
    </row>
    <row r="36" spans="2:9" ht="45" customHeight="1" thickBot="1" x14ac:dyDescent="0.35">
      <c r="B36" s="155" t="s">
        <v>46</v>
      </c>
      <c r="C36" s="156"/>
      <c r="D36" s="90">
        <f>D13+D16+D20+D28+D35</f>
        <v>100</v>
      </c>
      <c r="E36" s="157"/>
      <c r="F36" s="158"/>
      <c r="G36" s="157"/>
      <c r="H36" s="157">
        <f>H13+H16+H20+H28+H35</f>
        <v>0</v>
      </c>
      <c r="I36" s="159">
        <f>SUM(I35,I28,I16,I13,I20)</f>
        <v>0</v>
      </c>
    </row>
    <row r="37" spans="2:9" x14ac:dyDescent="0.3">
      <c r="E37" s="98"/>
    </row>
    <row r="38" spans="2:9" x14ac:dyDescent="0.3">
      <c r="E38" s="98"/>
    </row>
    <row r="39" spans="2:9" x14ac:dyDescent="0.3">
      <c r="E39" s="98"/>
    </row>
    <row r="40" spans="2:9" x14ac:dyDescent="0.3">
      <c r="E40" s="98"/>
    </row>
    <row r="41" spans="2:9" x14ac:dyDescent="0.3">
      <c r="E41" s="98"/>
    </row>
    <row r="42" spans="2:9" x14ac:dyDescent="0.3">
      <c r="E42" s="98"/>
    </row>
    <row r="43" spans="2:9" x14ac:dyDescent="0.3">
      <c r="E43" s="98"/>
    </row>
    <row r="44" spans="2:9" x14ac:dyDescent="0.3">
      <c r="E44" s="98"/>
    </row>
    <row r="45" spans="2:9" x14ac:dyDescent="0.3">
      <c r="E45" s="98"/>
    </row>
    <row r="46" spans="2:9" x14ac:dyDescent="0.3">
      <c r="E46" s="98"/>
    </row>
    <row r="47" spans="2:9" x14ac:dyDescent="0.3">
      <c r="E47" s="98"/>
    </row>
    <row r="48" spans="2:9" x14ac:dyDescent="0.3">
      <c r="B48" s="178"/>
      <c r="E48" s="98"/>
    </row>
    <row r="49" spans="2:5" x14ac:dyDescent="0.3">
      <c r="B49" s="178"/>
      <c r="E49" s="98"/>
    </row>
    <row r="50" spans="2:5" x14ac:dyDescent="0.3">
      <c r="B50" s="178"/>
      <c r="E50" s="98"/>
    </row>
    <row r="51" spans="2:5" x14ac:dyDescent="0.3">
      <c r="B51" s="178"/>
      <c r="E51" s="98"/>
    </row>
    <row r="52" spans="2:5" x14ac:dyDescent="0.3">
      <c r="B52" s="178"/>
      <c r="E52" s="98"/>
    </row>
    <row r="53" spans="2:5" x14ac:dyDescent="0.3">
      <c r="B53" s="178"/>
      <c r="E53" s="98"/>
    </row>
    <row r="54" spans="2:5" x14ac:dyDescent="0.3">
      <c r="B54" s="178"/>
      <c r="E54" s="98"/>
    </row>
    <row r="55" spans="2:5" x14ac:dyDescent="0.3">
      <c r="B55" s="178"/>
      <c r="E55" s="98"/>
    </row>
    <row r="56" spans="2:5" x14ac:dyDescent="0.3">
      <c r="B56" s="178"/>
      <c r="E56" s="98"/>
    </row>
    <row r="57" spans="2:5" x14ac:dyDescent="0.3">
      <c r="B57" s="153"/>
      <c r="E57" s="98"/>
    </row>
    <row r="58" spans="2:5" x14ac:dyDescent="0.3">
      <c r="E58" s="98"/>
    </row>
    <row r="59" spans="2:5" x14ac:dyDescent="0.3">
      <c r="E59" s="98"/>
    </row>
    <row r="60" spans="2:5" x14ac:dyDescent="0.3">
      <c r="E60" s="98"/>
    </row>
    <row r="61" spans="2:5" x14ac:dyDescent="0.3">
      <c r="E61" s="98"/>
    </row>
    <row r="62" spans="2:5" x14ac:dyDescent="0.3">
      <c r="E62" s="98"/>
    </row>
    <row r="63" spans="2:5" x14ac:dyDescent="0.3">
      <c r="E63" s="98"/>
    </row>
    <row r="64" spans="2:5" x14ac:dyDescent="0.3">
      <c r="E64" s="98"/>
    </row>
    <row r="65" spans="5:5" x14ac:dyDescent="0.3">
      <c r="E65" s="98"/>
    </row>
    <row r="66" spans="5:5" x14ac:dyDescent="0.3">
      <c r="E66" s="98"/>
    </row>
    <row r="67" spans="5:5" x14ac:dyDescent="0.3">
      <c r="E67" s="98"/>
    </row>
    <row r="68" spans="5:5" x14ac:dyDescent="0.3">
      <c r="E68" s="98"/>
    </row>
    <row r="69" spans="5:5" x14ac:dyDescent="0.3">
      <c r="E69" s="98"/>
    </row>
    <row r="70" spans="5:5" x14ac:dyDescent="0.3">
      <c r="E70" s="98"/>
    </row>
    <row r="71" spans="5:5" x14ac:dyDescent="0.3">
      <c r="E71" s="98"/>
    </row>
    <row r="72" spans="5:5" x14ac:dyDescent="0.3">
      <c r="E72" s="98"/>
    </row>
    <row r="73" spans="5:5" x14ac:dyDescent="0.3">
      <c r="E73" s="98"/>
    </row>
    <row r="74" spans="5:5" x14ac:dyDescent="0.3">
      <c r="E74" s="98"/>
    </row>
    <row r="75" spans="5:5" x14ac:dyDescent="0.3">
      <c r="E75" s="98"/>
    </row>
    <row r="76" spans="5:5" x14ac:dyDescent="0.3">
      <c r="E76" s="98"/>
    </row>
    <row r="77" spans="5:5" x14ac:dyDescent="0.3">
      <c r="E77" s="98"/>
    </row>
    <row r="78" spans="5:5" x14ac:dyDescent="0.3">
      <c r="E78" s="98"/>
    </row>
    <row r="79" spans="5:5" x14ac:dyDescent="0.3">
      <c r="E79" s="98"/>
    </row>
    <row r="80" spans="5:5" x14ac:dyDescent="0.3">
      <c r="E80" s="98"/>
    </row>
    <row r="81" spans="5:5" x14ac:dyDescent="0.3">
      <c r="E81" s="98"/>
    </row>
    <row r="82" spans="5:5" x14ac:dyDescent="0.3">
      <c r="E82" s="98"/>
    </row>
    <row r="83" spans="5:5" x14ac:dyDescent="0.3">
      <c r="E83" s="98"/>
    </row>
    <row r="84" spans="5:5" x14ac:dyDescent="0.3">
      <c r="E84" s="98"/>
    </row>
    <row r="85" spans="5:5" x14ac:dyDescent="0.3">
      <c r="E85" s="98"/>
    </row>
    <row r="86" spans="5:5" x14ac:dyDescent="0.3">
      <c r="E86" s="98"/>
    </row>
    <row r="87" spans="5:5" x14ac:dyDescent="0.3">
      <c r="E87" s="98"/>
    </row>
    <row r="88" spans="5:5" x14ac:dyDescent="0.3">
      <c r="E88" s="98"/>
    </row>
    <row r="89" spans="5:5" x14ac:dyDescent="0.3">
      <c r="E89" s="98"/>
    </row>
    <row r="90" spans="5:5" x14ac:dyDescent="0.3">
      <c r="E90" s="98"/>
    </row>
    <row r="91" spans="5:5" x14ac:dyDescent="0.3">
      <c r="E91" s="98"/>
    </row>
    <row r="92" spans="5:5" x14ac:dyDescent="0.3">
      <c r="E92" s="98"/>
    </row>
    <row r="93" spans="5:5" x14ac:dyDescent="0.3">
      <c r="E93" s="98"/>
    </row>
    <row r="94" spans="5:5" x14ac:dyDescent="0.3">
      <c r="E94" s="98"/>
    </row>
    <row r="95" spans="5:5" x14ac:dyDescent="0.3">
      <c r="E95" s="98"/>
    </row>
    <row r="96" spans="5:5" x14ac:dyDescent="0.3">
      <c r="E96" s="98"/>
    </row>
    <row r="97" spans="5:5" x14ac:dyDescent="0.3">
      <c r="E97" s="98"/>
    </row>
    <row r="98" spans="5:5" x14ac:dyDescent="0.3">
      <c r="E98" s="98"/>
    </row>
    <row r="99" spans="5:5" x14ac:dyDescent="0.3">
      <c r="E99" s="98"/>
    </row>
    <row r="100" spans="5:5" x14ac:dyDescent="0.3">
      <c r="E100" s="98"/>
    </row>
    <row r="101" spans="5:5" x14ac:dyDescent="0.3">
      <c r="E101" s="98"/>
    </row>
    <row r="102" spans="5:5" x14ac:dyDescent="0.3">
      <c r="E102" s="98"/>
    </row>
    <row r="103" spans="5:5" x14ac:dyDescent="0.3">
      <c r="E103" s="98"/>
    </row>
    <row r="104" spans="5:5" x14ac:dyDescent="0.3">
      <c r="E104" s="98"/>
    </row>
    <row r="105" spans="5:5" x14ac:dyDescent="0.3">
      <c r="E105" s="98"/>
    </row>
    <row r="106" spans="5:5" x14ac:dyDescent="0.3">
      <c r="E106" s="98"/>
    </row>
    <row r="107" spans="5:5" x14ac:dyDescent="0.3">
      <c r="E107" s="98"/>
    </row>
    <row r="108" spans="5:5" x14ac:dyDescent="0.3">
      <c r="E108" s="98"/>
    </row>
    <row r="109" spans="5:5" x14ac:dyDescent="0.3">
      <c r="E109" s="98"/>
    </row>
    <row r="110" spans="5:5" x14ac:dyDescent="0.3">
      <c r="E110" s="98"/>
    </row>
    <row r="111" spans="5:5" x14ac:dyDescent="0.3">
      <c r="E111" s="98"/>
    </row>
    <row r="112" spans="5:5" x14ac:dyDescent="0.3">
      <c r="E112" s="98"/>
    </row>
    <row r="113" spans="5:5" x14ac:dyDescent="0.3">
      <c r="E113" s="98"/>
    </row>
    <row r="114" spans="5:5" x14ac:dyDescent="0.3">
      <c r="E114" s="98"/>
    </row>
    <row r="115" spans="5:5" x14ac:dyDescent="0.3">
      <c r="E115" s="98"/>
    </row>
    <row r="116" spans="5:5" x14ac:dyDescent="0.3">
      <c r="E116" s="98"/>
    </row>
    <row r="117" spans="5:5" x14ac:dyDescent="0.3">
      <c r="E117" s="98"/>
    </row>
    <row r="118" spans="5:5" x14ac:dyDescent="0.3">
      <c r="E118" s="98"/>
    </row>
    <row r="119" spans="5:5" x14ac:dyDescent="0.3">
      <c r="E119" s="98"/>
    </row>
    <row r="120" spans="5:5" x14ac:dyDescent="0.3">
      <c r="E120" s="98"/>
    </row>
    <row r="121" spans="5:5" x14ac:dyDescent="0.3">
      <c r="E121" s="98"/>
    </row>
    <row r="122" spans="5:5" x14ac:dyDescent="0.3">
      <c r="E122" s="98"/>
    </row>
    <row r="123" spans="5:5" x14ac:dyDescent="0.3">
      <c r="E123" s="98"/>
    </row>
    <row r="124" spans="5:5" x14ac:dyDescent="0.3">
      <c r="E124" s="98"/>
    </row>
  </sheetData>
  <sheetProtection algorithmName="SHA-512" hashValue="H4+FrB44aaQfwAqC8SgUKhD38mxIV36IeQkA0r2KDWuWds95DIEntvQRuJyYWyRB2MWUpZxJ0yML4Irgu6Hr9g==" saltValue="vPl53Q7eVLbNSpmKbWZvBg==" spinCount="100000" sheet="1" objects="1" scenarios="1" insertHyperlinks="0" selectLockedCells="1"/>
  <mergeCells count="12">
    <mergeCell ref="B9:C9"/>
    <mergeCell ref="B10:C10"/>
    <mergeCell ref="B14:C14"/>
    <mergeCell ref="B3:I3"/>
    <mergeCell ref="B36:C36"/>
    <mergeCell ref="B17:C17"/>
    <mergeCell ref="B21:C21"/>
    <mergeCell ref="B29:C29"/>
    <mergeCell ref="E8:F8"/>
    <mergeCell ref="B22:B23"/>
    <mergeCell ref="B24:B25"/>
    <mergeCell ref="B26:B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7"/>
  <sheetViews>
    <sheetView tabSelected="1" topLeftCell="A2" workbookViewId="0">
      <selection activeCell="C17" sqref="C17"/>
    </sheetView>
  </sheetViews>
  <sheetFormatPr defaultColWidth="8.77734375" defaultRowHeight="14.4" x14ac:dyDescent="0.3"/>
  <cols>
    <col min="1" max="2" width="8.77734375" style="20"/>
    <col min="3" max="3" width="53.77734375" style="20" customWidth="1"/>
    <col min="4" max="4" width="14.44140625" style="20" customWidth="1"/>
    <col min="5" max="5" width="16.21875" style="20" customWidth="1"/>
    <col min="6" max="6" width="15.21875" style="20" customWidth="1"/>
    <col min="7" max="7" width="17.77734375" style="20" customWidth="1"/>
    <col min="8" max="16384" width="8.77734375" style="20"/>
  </cols>
  <sheetData>
    <row r="1" spans="2:9" ht="33" customHeight="1" x14ac:dyDescent="0.3">
      <c r="B1" s="21" t="s">
        <v>51</v>
      </c>
      <c r="C1" s="21"/>
      <c r="D1" s="21"/>
      <c r="E1" s="21"/>
      <c r="F1" s="21"/>
      <c r="G1" s="21"/>
      <c r="H1" s="21"/>
      <c r="I1" s="21"/>
    </row>
    <row r="2" spans="2:9" ht="15.6" x14ac:dyDescent="0.3">
      <c r="B2" s="22"/>
      <c r="C2" s="22"/>
      <c r="D2" s="22"/>
      <c r="E2" s="22"/>
      <c r="F2" s="22"/>
      <c r="G2" s="22"/>
      <c r="H2" s="22"/>
      <c r="I2" s="22"/>
    </row>
    <row r="3" spans="2:9" ht="15.6" x14ac:dyDescent="0.3">
      <c r="B3" s="21" t="s">
        <v>23</v>
      </c>
      <c r="C3" s="21"/>
      <c r="D3" s="21"/>
      <c r="E3" s="21"/>
      <c r="F3" s="21"/>
      <c r="G3" s="21"/>
      <c r="H3" s="21"/>
      <c r="I3" s="21"/>
    </row>
    <row r="4" spans="2:9" ht="15.6" x14ac:dyDescent="0.3">
      <c r="B4" s="21"/>
      <c r="C4" s="21"/>
      <c r="D4" s="21"/>
      <c r="E4" s="21"/>
      <c r="F4" s="21"/>
      <c r="G4" s="21"/>
      <c r="H4" s="21"/>
      <c r="I4" s="21"/>
    </row>
    <row r="5" spans="2:9" ht="24.75" customHeight="1" thickBot="1" x14ac:dyDescent="0.35">
      <c r="C5" s="179" t="s">
        <v>24</v>
      </c>
      <c r="D5" s="180">
        <f>Identificação!B8</f>
        <v>0</v>
      </c>
      <c r="E5" s="181"/>
      <c r="F5" s="181"/>
      <c r="G5" s="181"/>
      <c r="H5" s="181"/>
      <c r="I5" s="182"/>
    </row>
    <row r="6" spans="2:9" x14ac:dyDescent="0.3">
      <c r="C6" s="179"/>
      <c r="D6" s="183"/>
      <c r="E6" s="182"/>
      <c r="F6" s="182"/>
      <c r="G6" s="182"/>
      <c r="H6" s="182"/>
      <c r="I6" s="182"/>
    </row>
    <row r="8" spans="2:9" ht="18" x14ac:dyDescent="0.3">
      <c r="C8" s="184" t="s">
        <v>25</v>
      </c>
      <c r="D8" s="184"/>
    </row>
    <row r="9" spans="2:9" ht="15" thickBot="1" x14ac:dyDescent="0.35"/>
    <row r="10" spans="2:9" ht="31.8" thickBot="1" x14ac:dyDescent="0.35">
      <c r="C10" s="185"/>
      <c r="D10" s="186" t="s">
        <v>26</v>
      </c>
      <c r="E10" s="186" t="s">
        <v>27</v>
      </c>
      <c r="F10" s="186" t="s">
        <v>28</v>
      </c>
      <c r="G10" s="186" t="s">
        <v>29</v>
      </c>
    </row>
    <row r="11" spans="2:9" ht="16.2" thickBot="1" x14ac:dyDescent="0.35">
      <c r="C11" s="187" t="s">
        <v>35</v>
      </c>
      <c r="D11" s="188">
        <f>'Desempenho Técnico-Científico e'!H50</f>
        <v>0</v>
      </c>
      <c r="E11" s="189">
        <f>'Desempenho Técnico-Científico e'!I50</f>
        <v>0</v>
      </c>
      <c r="F11" s="190">
        <v>0.35</v>
      </c>
      <c r="G11" s="191">
        <f>E11*F11</f>
        <v>0</v>
      </c>
    </row>
    <row r="12" spans="2:9" ht="16.2" thickBot="1" x14ac:dyDescent="0.35">
      <c r="C12" s="192" t="s">
        <v>31</v>
      </c>
      <c r="D12" s="188">
        <f>'Capacidade Pedagógica'!H48</f>
        <v>0</v>
      </c>
      <c r="E12" s="189">
        <f>'Capacidade Pedagógica'!I48</f>
        <v>0</v>
      </c>
      <c r="F12" s="190">
        <v>0.45</v>
      </c>
      <c r="G12" s="191">
        <f t="shared" ref="G12:G13" si="0">E12*F12</f>
        <v>0</v>
      </c>
    </row>
    <row r="13" spans="2:9" ht="16.2" thickBot="1" x14ac:dyDescent="0.35">
      <c r="C13" s="193" t="s">
        <v>32</v>
      </c>
      <c r="D13" s="188">
        <f>'Outras Ativ.Relev.Missão IPS'!H36</f>
        <v>0</v>
      </c>
      <c r="E13" s="189">
        <f>'Outras Ativ.Relev.Missão IPS'!I36</f>
        <v>0</v>
      </c>
      <c r="F13" s="190">
        <v>0.2</v>
      </c>
      <c r="G13" s="191">
        <f t="shared" si="0"/>
        <v>0</v>
      </c>
    </row>
    <row r="14" spans="2:9" ht="16.2" thickBot="1" x14ac:dyDescent="0.35">
      <c r="C14" s="194" t="s">
        <v>30</v>
      </c>
      <c r="D14" s="195"/>
      <c r="E14" s="195"/>
      <c r="F14" s="196"/>
      <c r="G14" s="197">
        <f>+G11+G12+G13</f>
        <v>0</v>
      </c>
    </row>
    <row r="17" spans="3:3" ht="18" x14ac:dyDescent="0.35">
      <c r="C17" s="198"/>
    </row>
  </sheetData>
  <sheetProtection algorithmName="SHA-512" hashValue="ggm8FPT7Sy+cWJ1VHV1yZT8sHo+HagyzPNjfxychFPZDTNWKPKHWY99Q+W66ZQX7QQTmuJeQPXD1pwvPxvhA+w==" saltValue="nndp95VV3JYmV1XQL02Zag==" spinCount="100000" sheet="1" objects="1" scenarios="1" selectLockedCells="1"/>
  <mergeCells count="6">
    <mergeCell ref="C14:F14"/>
    <mergeCell ref="B1:I1"/>
    <mergeCell ref="B3:I3"/>
    <mergeCell ref="B4:I4"/>
    <mergeCell ref="D5:H5"/>
    <mergeCell ref="C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</vt:i4>
      </vt:variant>
    </vt:vector>
  </HeadingPairs>
  <TitlesOfParts>
    <vt:vector size="6" baseType="lpstr">
      <vt:lpstr>Identificação</vt:lpstr>
      <vt:lpstr>Desempenho Técnico-Científico e</vt:lpstr>
      <vt:lpstr>Capacidade Pedagógica</vt:lpstr>
      <vt:lpstr>Outras Ativ.Relev.Missão IPS</vt:lpstr>
      <vt:lpstr>Pontuação total</vt:lpstr>
      <vt:lpstr>'Desempenho Técnico-Científico e'!_Hlk51506752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2024-02-07T12:21:42Z</dcterms:modified>
</cp:coreProperties>
</file>