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8680" yWindow="-120" windowWidth="29040" windowHeight="15720" activeTab="3"/>
  </bookViews>
  <sheets>
    <sheet name="Identificação" sheetId="2" r:id="rId1"/>
    <sheet name="Desempenho Técnico-Científico e" sheetId="1" r:id="rId2"/>
    <sheet name="Capacidade Pedagógica" sheetId="3" r:id="rId3"/>
    <sheet name="Outras Ativ.Relev.Missão IPS" sheetId="4" r:id="rId4"/>
    <sheet name="Pontuação total" sheetId="6" r:id="rId5"/>
  </sheets>
  <definedNames>
    <definedName name="_Hlk51506752" localSheetId="1">'Desempenho Técnico-Científico e'!$B$8</definedName>
    <definedName name="_Hlk51507742" localSheetId="1">'Desempenho Técnico-Científico e'!#REF!</definedName>
    <definedName name="_Hlk51508962" localSheetId="1">'Desempenho Técnico-Científico e'!#REF!</definedName>
    <definedName name="aa">'Outras Ativ.Relev.Missão IPS'!$XFD$1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58" i="1" l="1"/>
  <c r="H34" i="1"/>
  <c r="H33" i="1"/>
  <c r="H27" i="1"/>
  <c r="H26" i="1"/>
  <c r="H23" i="1"/>
  <c r="H22" i="1"/>
  <c r="H29" i="4"/>
  <c r="H26" i="4"/>
  <c r="H25" i="4"/>
  <c r="H20" i="4"/>
  <c r="H21" i="4"/>
  <c r="H22" i="4"/>
  <c r="H19" i="4"/>
  <c r="H16" i="4"/>
  <c r="H12" i="4"/>
  <c r="H13" i="4"/>
  <c r="H11" i="4"/>
  <c r="H35" i="3"/>
  <c r="H34" i="3"/>
  <c r="H28" i="3"/>
  <c r="H29" i="3"/>
  <c r="H30" i="3"/>
  <c r="H31" i="3"/>
  <c r="H27" i="3"/>
  <c r="H23" i="3"/>
  <c r="H24" i="3"/>
  <c r="H21" i="3"/>
  <c r="H17" i="3"/>
  <c r="H18" i="3"/>
  <c r="H16" i="3"/>
  <c r="H12" i="3"/>
  <c r="H13" i="3"/>
  <c r="H11" i="3"/>
  <c r="H53" i="1"/>
  <c r="H54" i="1"/>
  <c r="H55" i="1"/>
  <c r="H56" i="1"/>
  <c r="H57" i="1"/>
  <c r="H59" i="1"/>
  <c r="H60" i="1"/>
  <c r="H61" i="1"/>
  <c r="H62" i="1"/>
  <c r="H63" i="1"/>
  <c r="H52" i="1"/>
  <c r="H47" i="1"/>
  <c r="H48" i="1"/>
  <c r="H49" i="1"/>
  <c r="H46" i="1"/>
  <c r="H39" i="1"/>
  <c r="H40" i="1"/>
  <c r="H41" i="1"/>
  <c r="H42" i="1"/>
  <c r="H43" i="1"/>
  <c r="H38" i="1"/>
  <c r="H24" i="1"/>
  <c r="H25" i="1"/>
  <c r="H28" i="1"/>
  <c r="H29" i="1"/>
  <c r="H32" i="1"/>
  <c r="H35" i="1"/>
  <c r="H11" i="1"/>
  <c r="H12" i="1"/>
  <c r="H13" i="1"/>
  <c r="H14" i="1"/>
  <c r="H15" i="1"/>
  <c r="H16" i="1"/>
  <c r="H17" i="1"/>
  <c r="H18" i="1"/>
  <c r="H19" i="1"/>
  <c r="D65" i="1"/>
  <c r="H27" i="4" l="1"/>
  <c r="H64" i="1"/>
  <c r="I64" i="1" s="1"/>
  <c r="H36" i="1"/>
  <c r="H30" i="1"/>
  <c r="D37" i="3" l="1"/>
  <c r="D31" i="4" l="1"/>
  <c r="H50" i="1" l="1"/>
  <c r="I50" i="1" s="1"/>
  <c r="I29" i="4" l="1"/>
  <c r="H25" i="3" l="1"/>
  <c r="I25" i="3" s="1"/>
  <c r="H17" i="4"/>
  <c r="I27" i="4"/>
  <c r="H23" i="4"/>
  <c r="I23" i="4" s="1"/>
  <c r="H30" i="4"/>
  <c r="I30" i="4" s="1"/>
  <c r="H36" i="3"/>
  <c r="I36" i="3" s="1"/>
  <c r="H32" i="3"/>
  <c r="I32" i="3" s="1"/>
  <c r="H14" i="4"/>
  <c r="I36" i="1"/>
  <c r="H14" i="3"/>
  <c r="H19" i="3"/>
  <c r="I19" i="3" s="1"/>
  <c r="I30" i="1"/>
  <c r="H20" i="1"/>
  <c r="H65" i="1" s="1"/>
  <c r="I14" i="4" l="1"/>
  <c r="H31" i="4"/>
  <c r="D11" i="6" s="1"/>
  <c r="H37" i="3"/>
  <c r="D10" i="6" s="1"/>
  <c r="I20" i="1"/>
  <c r="I17" i="4"/>
  <c r="H44" i="1"/>
  <c r="I44" i="1" s="1"/>
  <c r="I14" i="3"/>
  <c r="I37" i="3" s="1"/>
  <c r="E10" i="6" s="1"/>
  <c r="G10" i="6" s="1"/>
  <c r="I31" i="4" l="1"/>
  <c r="E11" i="6" s="1"/>
  <c r="G11" i="6" s="1"/>
  <c r="D9" i="6"/>
  <c r="I65" i="1"/>
  <c r="E9" i="6" s="1"/>
  <c r="G9" i="6" s="1"/>
  <c r="G12" i="6" l="1"/>
</calcChain>
</file>

<file path=xl/sharedStrings.xml><?xml version="1.0" encoding="utf-8"?>
<sst xmlns="http://schemas.openxmlformats.org/spreadsheetml/2006/main" count="224" uniqueCount="168">
  <si>
    <t>A_Desempenho técnico-científico e profissional (DTCP) - 40%</t>
  </si>
  <si>
    <t xml:space="preserve">b) Capacidade pedagógica (CP) </t>
  </si>
  <si>
    <t xml:space="preserve">a) Desempenho técnico-científico e profissional (DTCP) </t>
  </si>
  <si>
    <t>i) Orientação ou coorientação de teses de doutoramento, já concluídas</t>
  </si>
  <si>
    <t>i) Experiência docente em instituições de ensino superior em regime de tempo integral</t>
  </si>
  <si>
    <t>ii) Experiência docente em instituições de ensino superior em regime de tempo parcial</t>
  </si>
  <si>
    <t>iii) Experiência docente em instituições de ensino não superior</t>
  </si>
  <si>
    <t xml:space="preserve">          IDENTIFICAÇÃO</t>
  </si>
  <si>
    <t>Categoria Profissional:</t>
  </si>
  <si>
    <t>Morada Completa:</t>
    <phoneticPr fontId="0" type="noConversion"/>
  </si>
  <si>
    <t>Cidade:</t>
  </si>
  <si>
    <t>Código Postal:</t>
  </si>
  <si>
    <t>Telemóvel:</t>
  </si>
  <si>
    <t>e-mail:</t>
  </si>
  <si>
    <t>Habilitação Académica:</t>
  </si>
  <si>
    <t>Área Disciplinar</t>
  </si>
  <si>
    <t>Especialidade</t>
  </si>
  <si>
    <t>Instituição</t>
  </si>
  <si>
    <t>Ano</t>
  </si>
  <si>
    <t>Doutoramento:</t>
  </si>
  <si>
    <t>Título de Especialista</t>
  </si>
  <si>
    <t>Mestrado:</t>
  </si>
  <si>
    <t>Licenciatura:</t>
  </si>
  <si>
    <t>Avaliação e Pontuação do Currículo Escrito do Candidato (CE)</t>
  </si>
  <si>
    <t>Nome do Candidato:</t>
  </si>
  <si>
    <t>PONTUAÇÃO DO CURRÍCULO ESCRITO (CE)</t>
  </si>
  <si>
    <t>Pontuação Total</t>
    <phoneticPr fontId="0" type="noConversion"/>
  </si>
  <si>
    <t xml:space="preserve">Pontuação a Considerar </t>
    <phoneticPr fontId="0" type="noConversion"/>
  </si>
  <si>
    <t>Factor de ponderação</t>
    <phoneticPr fontId="0" type="noConversion"/>
  </si>
  <si>
    <t>Pontuação Ponderada</t>
    <phoneticPr fontId="0" type="noConversion"/>
  </si>
  <si>
    <t>Pontuação Final</t>
  </si>
  <si>
    <t>Capacidade Pedagógica</t>
  </si>
  <si>
    <t>Outras atividades relevantes para a missão do IPS</t>
  </si>
  <si>
    <t>Nome:</t>
  </si>
  <si>
    <t>Pontos atribuídos pelo/pela Candidato/Candidata</t>
  </si>
  <si>
    <t>Desempenho Técnico-Científico e Profissional</t>
  </si>
  <si>
    <t>Identificação do(s) Anexo(s) comprovativo(s)
Ligação para os documentos</t>
  </si>
  <si>
    <t>Pontuação Total</t>
  </si>
  <si>
    <t>Pontuação a considerar</t>
  </si>
  <si>
    <t xml:space="preserve">Total da Dimensão A </t>
  </si>
  <si>
    <t xml:space="preserve">Total da Dimensão B </t>
  </si>
  <si>
    <t xml:space="preserve">Nº (ou fracção) de elementos a pontuar </t>
  </si>
  <si>
    <t>Pontuação máxima</t>
  </si>
  <si>
    <t>Pontuação  máxima</t>
  </si>
  <si>
    <t xml:space="preserve">Pontos por item </t>
  </si>
  <si>
    <t>Pontos por item</t>
  </si>
  <si>
    <t>Total da Dimensão C</t>
  </si>
  <si>
    <t>Unidade Orgânica do IPS, se aplicável:</t>
  </si>
  <si>
    <t>Com revisão por pares</t>
  </si>
  <si>
    <t>Sem revisão por pares</t>
  </si>
  <si>
    <t>em Atas não indexadas em base de dados</t>
  </si>
  <si>
    <t>em Atas indexadas em base de dados</t>
  </si>
  <si>
    <t>i) Apresentação de comunicações em eventos científicos</t>
  </si>
  <si>
    <t xml:space="preserve">i) Participação em júris de doutoramento </t>
  </si>
  <si>
    <t xml:space="preserve">ii) Participação em júris de dissertações ou relatórios finais de mestrado </t>
  </si>
  <si>
    <t>Por cada participação como arguente</t>
  </si>
  <si>
    <t>1. Produção técnico-científica. Produção técnico-científica publicada (qualidade e quantidade): livros, capítulos em livros, artigos em atas de reuniões de natureza científica com arbitragem e artigos em revistas científicas com arbitragem, na área para que é aberto o concurso (valorizam-se publicações indexadas, especialmente na Web of Science e Scopus).</t>
  </si>
  <si>
    <t>Em revista indexada na base de dados Scopus ou Web of Science</t>
  </si>
  <si>
    <t>Em revista indexada em outras bases de dados</t>
  </si>
  <si>
    <t>em Atas não indexadas em bases de dados</t>
  </si>
  <si>
    <t>ii) Moderador de conferências e ou participante em painéis em eventos científicos</t>
  </si>
  <si>
    <t>Por cada participação como arguente principal</t>
  </si>
  <si>
    <t>Por cada participação distinta de arguente principal</t>
  </si>
  <si>
    <t>5. Participação em júris de natureza académica (arguente, vogal, presidente)</t>
  </si>
  <si>
    <t>6. Intervenção em comunidades científicas e profissionais (membro de comissões organizadoras e científicas de eventos científicos; (co)edição de revistas; revisão de artigos, membro de Centros de Investigação e outras atividades de reconhecido mérito científico e profissional).</t>
  </si>
  <si>
    <t xml:space="preserve">Por cada participação em comissão organizadora </t>
  </si>
  <si>
    <t>Por cada participação em comissão científica</t>
  </si>
  <si>
    <t>ii) Membro de comissão científica de eventos científicos</t>
  </si>
  <si>
    <t>iii) Participação na revisão de artigos de revistas científicas, nacionais ou internacionais, valorizando-se a Subárea de Didática da matemática</t>
  </si>
  <si>
    <t>iv) Participação na revisão de artigos ou resumos alargados propostos em eventos científicos</t>
  </si>
  <si>
    <t>Membro integrado</t>
  </si>
  <si>
    <t>Membro colaborador</t>
  </si>
  <si>
    <t>Por atividade</t>
  </si>
  <si>
    <t>2. Comunicações apresentadas em eventos científicos (conferências, colóquios, congressos, seminários, jornadas e outros fóruns científicos nacionais e internacionais);</t>
  </si>
  <si>
    <t>ii) Orientação ou coorientação de dissertações, projetos e relatórios finais de mestrado, já concluídos</t>
  </si>
  <si>
    <t>4. Participação em projetos de investigação/intervenção na área para que é aberto o concurso (coordenador, membro de equipa ou colaborador; com financiamento nacional ou internacional);</t>
  </si>
  <si>
    <t>Como coordenador</t>
  </si>
  <si>
    <t>Como membro da equipa ou colaborador</t>
  </si>
  <si>
    <t>vi) Membro de Centro de Investigação</t>
  </si>
  <si>
    <t>vii) Outras atividades de reconhecido mérito científico e profissional</t>
  </si>
  <si>
    <t>B_Capacidade Pedagógica (CP) - 35%</t>
  </si>
  <si>
    <t>1. Experiência docente em instituições de ensino superior e não superior na área para que é aberto o concurso</t>
  </si>
  <si>
    <t>2. Unidades curriculares lecionadas (número e diversidade) na área para que é aberto o concurso</t>
  </si>
  <si>
    <t>Por cada ano completo de serviço docente</t>
  </si>
  <si>
    <t>Por cada UC</t>
  </si>
  <si>
    <t>3. Produção ou participação na elaboração de manuais ou outros materiais pedagógico-didáticos de suporte às atividades letivas; aulas abertas, seminários, orientação de estágios curriculares;</t>
  </si>
  <si>
    <t>i) Produção ou participação na elaboração de manuais ou outros materiais pedagógico-didáticos de suporte às atividades letivas</t>
  </si>
  <si>
    <t>Por material</t>
  </si>
  <si>
    <t>ii) Realização de aulas abertas ou seminários no âmbito de atividades letivas</t>
  </si>
  <si>
    <t>Por estagiário</t>
  </si>
  <si>
    <t>4. Atividades de coordenação pedagógica, formação e avaliação (coordenação e participação como formador em iniciativas de formação na área para que é aberto o concurso e/ou de grupos de trabalho e participação em atividades de avaliação de natureza científica/pedagógica)</t>
  </si>
  <si>
    <t>iii) Orientação de estágios curriculares</t>
  </si>
  <si>
    <t>i) Coordenação e participação como formador em iniciativas de formação na área para que é aberto o concurso</t>
  </si>
  <si>
    <t>Por cada coordenação</t>
  </si>
  <si>
    <t>Por cada participação como formador</t>
  </si>
  <si>
    <t>ii) Coordenação e participação em grupos de trabalho relacionados com a área para que é aberto o concurso</t>
  </si>
  <si>
    <t>Por cada participação</t>
  </si>
  <si>
    <t>iii) Participação em atividades de avaliação de natureza científica/pedagógica</t>
  </si>
  <si>
    <t>5. Outras atividades relacionadas com a atividade de ensino, nomeadamente a orientação ou supervisão de estágios pedagógicos</t>
  </si>
  <si>
    <t>ii) Outras atividades relacionadas com a atividade de ensino</t>
  </si>
  <si>
    <t>i) Cargo exercido em órgãos de instituição de ensino superior ou unidades orgânicas da instituição de ensino superior</t>
  </si>
  <si>
    <t>ii) Participação em órgãos de instituição de ensino superior ou unidades orgânicas da instituição de ensino superior</t>
  </si>
  <si>
    <t>1. Exercício de cargos ou participação em órgãos de gestão e/ou outros órgãos ou estruturas de Instituições de Ensino Superior; participação em grupos/comissões de trabalho institucionais</t>
  </si>
  <si>
    <t>iii) Participação em grupos/comissões de trabalho institucionais</t>
  </si>
  <si>
    <t>2. Participação em atividades de relação com a comunidade e com relevância para a  área de abertura do concurso</t>
  </si>
  <si>
    <t>i) Participação em atividades de relação com a comunidade e com relevância para a  área de abertura do concurso</t>
  </si>
  <si>
    <t>3. Coordenação, execução ou desenvolvimento de projetos, programas ou atividades de prestação de serviços ou de cooperação e ligação à comunidade, desde que inseridas no ambiente socioprofissional em que o candidato se integra</t>
  </si>
  <si>
    <t>Por participação</t>
  </si>
  <si>
    <t>4. Participação em programas de mobilidade nacional ou internacional de formação (missões de ensino e formação; participação em órgãos e ou grupos de trabalho de entidades externas).</t>
  </si>
  <si>
    <t>Por missão</t>
  </si>
  <si>
    <t>ii) Participação em órgãos e ou grupos de trabalho de entidades externas</t>
  </si>
  <si>
    <t>5. Participação em comissões/grupos de trabalho de âmbito nacional que têm como missão a melhoria do ensino e aprendizagem da matemática</t>
  </si>
  <si>
    <t>i) Participação em comissões/grupos de trabalho de âmbito nacional que têm como missão a melhoria do ensino e aprendizagem da matemática</t>
  </si>
  <si>
    <t>CONCURSO PARA A CATEGORIA DE PROFESSOR ADJUNTO_Área disciplinar de Matemática e Educação Matemática_Sub_área de Didática da Matemática</t>
  </si>
  <si>
    <t>C_Outras atividades relevantes para a missão do IPS (AR) - 25%</t>
  </si>
  <si>
    <t>i) Membro de comissão organizadora de eventos científicos</t>
  </si>
  <si>
    <t>i) Orientação ou supervisão de estágios pedagógicos na qualidade de cooperante</t>
  </si>
  <si>
    <t>Por coordenação</t>
  </si>
  <si>
    <t>Pontos atribuídos pelo/a Candidato/Candidata</t>
  </si>
  <si>
    <t>Autor ou coautor</t>
  </si>
  <si>
    <t>Editor ou coeditor</t>
  </si>
  <si>
    <t>i) Autor ou coautor / editor ou coeditor de livro publicado</t>
  </si>
  <si>
    <t>i) Participação em projetos de investigação/intervenção (com financiamento internacional)</t>
  </si>
  <si>
    <t>ii) Participação em projetos de investigação/intervenção  (com financiamento nacional)</t>
  </si>
  <si>
    <t>iii) Participação em projetos de investigação/intervenção  (sem financiamento)</t>
  </si>
  <si>
    <t>Por cada participação como presidente</t>
  </si>
  <si>
    <t>3. Orientação/coorientação de teses, dissertações e relatórios de investigação conducentes a grau académico</t>
  </si>
  <si>
    <t>Por cada artigo de revista científica indexada nas bases de dados Scopus</t>
  </si>
  <si>
    <t>Por cada artigo de revista científica indexada em outras bases de dados</t>
  </si>
  <si>
    <t>Por cada artigo ou resumo alargado em Ata indexada nas bases de dados Scopus</t>
  </si>
  <si>
    <t>Por cada artigo ou resumo alargado em Ata indexada em outras bases de dados</t>
  </si>
  <si>
    <t>i) Unidades curriculares distintas lecionadas, com respetiva responsabilidade</t>
  </si>
  <si>
    <t>ii) Unidades curriculares distintas lecionadas, sem responsabilidade</t>
  </si>
  <si>
    <t xml:space="preserve">iii) Número total de unidades curriculares lecionadas </t>
  </si>
  <si>
    <t>Por cada cargo / ano</t>
  </si>
  <si>
    <t>Por cada participação / ano</t>
  </si>
  <si>
    <t>ii) Coordenação, execução ou desenvolvimento de programas ou atividades de prestação de serviços ou de cooperação e ligação à comunidade</t>
  </si>
  <si>
    <t>i) Coordenação, execução ou desenvolvimento de projetos de cooperação ou ligação à comunidade, desde que inseridos no ambiente socioprofissional em que o candidato se integra</t>
  </si>
  <si>
    <t>i) Participação em programas de mobilidade nacional ou internacional (missões de ensino e formação)</t>
  </si>
  <si>
    <t>CONCURSO PARA A CATEGORIA DE PROFESSOR ADJUNTO_Área disciplinar de Matemática e Educação Matemática_Subárea de Didática da Matemática</t>
  </si>
  <si>
    <t>ii) Autor ou coautor de capítulo de livro publicado</t>
  </si>
  <si>
    <t>iii) Autor ou coautor de artigo científico publicado com revisão por pares</t>
  </si>
  <si>
    <t>iv) Autor ou coautor de artigo científico ou resumo alargado em conferência ou encontro científico publicado nas respetivas atas</t>
  </si>
  <si>
    <t xml:space="preserve">v) Autor ou coautor de resumo de comunicação publicado nas respetivas atas do encontro
</t>
  </si>
  <si>
    <t>c) Outras atividades relevantes para a missão do IPS (OA)</t>
  </si>
  <si>
    <t>A PREENCHER PELOS(AS) CANDIDATOS(AS)</t>
  </si>
  <si>
    <t>Eventos científicos internacionais na subárea do concurso</t>
  </si>
  <si>
    <t>Eventos científicos internacionais fora da subárea do concurso</t>
  </si>
  <si>
    <t>Eventos científicos nacionais na subárea do concurso</t>
  </si>
  <si>
    <t>Eventos científicos nacionais fora da subárea do concurso</t>
  </si>
  <si>
    <t>Eventos científicos internacionais fora da subáreado concurso</t>
  </si>
  <si>
    <t>Por tese já concluída na subárea do concurso</t>
  </si>
  <si>
    <t>Por tese já concluída fora da subárea do concurso</t>
  </si>
  <si>
    <t>Por dissertação, projeto ou relatório já concluído na subárea do concurso</t>
  </si>
  <si>
    <t>Por dissertação, projeto ou relatório já concluído fora da subárea do concurso</t>
  </si>
  <si>
    <t>Por cada edição de revista científica indexada nas bases de dados Scopus ou Web of Science</t>
  </si>
  <si>
    <t>Editor de revista científica</t>
  </si>
  <si>
    <t>Por cada edição de revista científica indexada em outras bases de dados</t>
  </si>
  <si>
    <t xml:space="preserve">  v) Edição ou coedição de revistas
</t>
  </si>
  <si>
    <t>Por aula aberta ou seminário fora da subárea do concurso</t>
  </si>
  <si>
    <t>Por aula aberta ou seminário na subárea do concurso</t>
  </si>
  <si>
    <t>O Júri</t>
  </si>
  <si>
    <t>Professora Doutora Teresa Palmira Simões Baptista Teixeira de Figueiredo</t>
  </si>
  <si>
    <t>Professora Doutora Margarida Maria Amaro Teixeira Rodrigues</t>
  </si>
  <si>
    <t>Professor Doutor Manuel Celestino Vara Pires</t>
  </si>
  <si>
    <t>Professora Doutora Susana Isabel Gueifão Colaço</t>
  </si>
  <si>
    <t>Professora Doutora Catarina Raquel Santana Coutinho Alves Delgado</t>
  </si>
  <si>
    <t>Professora Doutora Maria de Fátima Pista Calado Mendes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</si>
</sst>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color rgb="FF0070C0"/>
      <name val="Calibri"/>
      <family val="2"/>
    </font>
    <font>
      <b/>
      <sz val="10"/>
      <color theme="6" tint="-0.499984740745262"/>
      <name val="Calibri"/>
      <family val="2"/>
    </font>
    <font>
      <b/>
      <sz val="10"/>
      <color indexed="8"/>
      <name val="Calibri"/>
      <family val="2"/>
    </font>
    <font>
      <b/>
      <sz val="12"/>
      <color theme="9" tint="-0.49998474074526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Arial Nova"/>
      <family val="2"/>
    </font>
    <font>
      <sz val="11"/>
      <color theme="1"/>
      <name val="Arial Nova"/>
      <family val="2"/>
    </font>
    <font>
      <b/>
      <sz val="12"/>
      <color theme="1"/>
      <name val="Arial Nova"/>
      <family val="2"/>
    </font>
    <font>
      <b/>
      <sz val="11"/>
      <color theme="1"/>
      <name val="Arial Nova"/>
      <family val="2"/>
    </font>
    <font>
      <b/>
      <sz val="16"/>
      <color theme="1"/>
      <name val="Calibri Light"/>
      <family val="2"/>
      <scheme val="major"/>
    </font>
    <font>
      <b/>
      <sz val="11"/>
      <color theme="0"/>
      <name val="Arial Nova"/>
      <family val="2"/>
    </font>
    <font>
      <b/>
      <sz val="14"/>
      <color theme="0"/>
      <name val="Arial Nova"/>
      <family val="2"/>
    </font>
    <font>
      <b/>
      <sz val="12"/>
      <name val="Arial Nova"/>
      <family val="2"/>
    </font>
    <font>
      <b/>
      <sz val="11"/>
      <name val="Arial Nova"/>
      <family val="2"/>
    </font>
    <font>
      <sz val="12"/>
      <name val="Arial Nova"/>
      <family val="2"/>
    </font>
    <font>
      <b/>
      <sz val="16"/>
      <name val="Arial Nova"/>
      <family val="2"/>
    </font>
    <font>
      <b/>
      <sz val="16"/>
      <color theme="0"/>
      <name val="Arial Nova"/>
      <family val="2"/>
    </font>
    <font>
      <b/>
      <sz val="12"/>
      <color rgb="FFFF0000"/>
      <name val="Arial Nova"/>
      <family val="2"/>
    </font>
    <font>
      <sz val="12"/>
      <color rgb="FFFF0000"/>
      <name val="Arial Nova"/>
      <family val="2"/>
    </font>
    <font>
      <sz val="11"/>
      <name val="Arial Nova"/>
      <family val="2"/>
    </font>
    <font>
      <sz val="11"/>
      <color theme="1"/>
      <name val="Aptos"/>
      <family val="2"/>
    </font>
    <font>
      <sz val="12"/>
      <color theme="1"/>
      <name val="Aptos"/>
      <family val="2"/>
    </font>
    <font>
      <sz val="13"/>
      <color theme="1"/>
      <name val="Arial Nova"/>
      <family val="2"/>
    </font>
    <font>
      <b/>
      <sz val="14"/>
      <name val="Arial Nova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2" fontId="8" fillId="0" borderId="2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2" fontId="11" fillId="4" borderId="26" xfId="0" applyNumberFormat="1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Protection="1">
      <protection locked="0"/>
    </xf>
    <xf numFmtId="0" fontId="19" fillId="12" borderId="1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0" fillId="0" borderId="9" xfId="0" applyBorder="1" applyProtection="1"/>
    <xf numFmtId="0" fontId="3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right"/>
    </xf>
    <xf numFmtId="0" fontId="0" fillId="11" borderId="9" xfId="0" applyFill="1" applyBorder="1" applyProtection="1">
      <protection locked="0"/>
    </xf>
    <xf numFmtId="0" fontId="15" fillId="0" borderId="0" xfId="0" applyFont="1" applyProtection="1"/>
    <xf numFmtId="0" fontId="15" fillId="0" borderId="0" xfId="0" applyFont="1" applyAlignment="1" applyProtection="1">
      <alignment horizontal="left" indent="1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 indent="1"/>
    </xf>
    <xf numFmtId="0" fontId="15" fillId="0" borderId="1" xfId="0" applyFont="1" applyBorder="1" applyAlignment="1" applyProtection="1">
      <alignment vertical="center" wrapText="1"/>
    </xf>
    <xf numFmtId="9" fontId="15" fillId="0" borderId="5" xfId="0" applyNumberFormat="1" applyFont="1" applyBorder="1" applyAlignment="1" applyProtection="1">
      <alignment horizontal="left" vertical="center" wrapText="1" indent="1"/>
    </xf>
    <xf numFmtId="0" fontId="15" fillId="0" borderId="15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2" xfId="0" applyFont="1" applyBorder="1" applyAlignment="1" applyProtection="1">
      <alignment vertical="center" wrapText="1"/>
    </xf>
    <xf numFmtId="9" fontId="15" fillId="0" borderId="6" xfId="0" applyNumberFormat="1" applyFont="1" applyBorder="1" applyAlignment="1" applyProtection="1">
      <alignment horizontal="left" vertical="center" wrapText="1" indent="1"/>
    </xf>
    <xf numFmtId="0" fontId="15" fillId="0" borderId="3" xfId="0" applyFont="1" applyBorder="1" applyAlignment="1" applyProtection="1">
      <alignment vertical="center" wrapText="1"/>
    </xf>
    <xf numFmtId="9" fontId="15" fillId="0" borderId="7" xfId="0" applyNumberFormat="1" applyFont="1" applyBorder="1" applyAlignment="1" applyProtection="1">
      <alignment horizontal="left" vertical="center" wrapText="1" indent="1"/>
    </xf>
    <xf numFmtId="0" fontId="13" fillId="5" borderId="33" xfId="0" applyFont="1" applyFill="1" applyBorder="1" applyAlignment="1" applyProtection="1">
      <alignment horizontal="center" vertical="center" wrapText="1"/>
    </xf>
    <xf numFmtId="0" fontId="13" fillId="5" borderId="29" xfId="0" applyFont="1" applyFill="1" applyBorder="1" applyAlignment="1" applyProtection="1">
      <alignment horizontal="center" vertical="center" wrapText="1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15" fillId="0" borderId="9" xfId="0" applyFont="1" applyBorder="1" applyAlignment="1" applyProtection="1">
      <alignment horizontal="left" vertical="center" wrapText="1" inden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8" borderId="9" xfId="0" applyFont="1" applyFill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left" vertical="center" wrapText="1" indent="1"/>
    </xf>
    <xf numFmtId="0" fontId="17" fillId="9" borderId="9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left" vertical="center" wrapText="1" indent="1"/>
    </xf>
    <xf numFmtId="0" fontId="15" fillId="7" borderId="9" xfId="0" applyFont="1" applyFill="1" applyBorder="1" applyAlignment="1" applyProtection="1">
      <alignment horizontal="center" vertical="center" wrapText="1"/>
    </xf>
    <xf numFmtId="0" fontId="15" fillId="7" borderId="10" xfId="0" applyFont="1" applyFill="1" applyBorder="1" applyAlignment="1" applyProtection="1">
      <alignment horizontal="center" vertical="center" wrapText="1"/>
    </xf>
    <xf numFmtId="0" fontId="15" fillId="7" borderId="0" xfId="0" applyFont="1" applyFill="1" applyProtection="1"/>
    <xf numFmtId="0" fontId="15" fillId="0" borderId="9" xfId="0" applyFont="1" applyBorder="1" applyAlignment="1" applyProtection="1">
      <alignment horizontal="center" vertical="center"/>
    </xf>
    <xf numFmtId="0" fontId="17" fillId="9" borderId="9" xfId="0" applyFont="1" applyFill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0" fillId="12" borderId="0" xfId="0" applyFont="1" applyFill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 wrapText="1"/>
      <protection locked="0"/>
    </xf>
    <xf numFmtId="0" fontId="15" fillId="11" borderId="20" xfId="0" applyFont="1" applyFill="1" applyBorder="1" applyAlignment="1" applyProtection="1">
      <alignment horizontal="center" vertical="center" wrapText="1"/>
      <protection locked="0"/>
    </xf>
    <xf numFmtId="0" fontId="15" fillId="11" borderId="19" xfId="0" applyFont="1" applyFill="1" applyBorder="1" applyAlignment="1" applyProtection="1">
      <alignment horizontal="center" vertical="center" wrapText="1"/>
      <protection locked="0"/>
    </xf>
    <xf numFmtId="0" fontId="15" fillId="11" borderId="9" xfId="0" applyFont="1" applyFill="1" applyBorder="1" applyAlignment="1" applyProtection="1">
      <alignment horizontal="center" vertical="center"/>
      <protection locked="0"/>
    </xf>
    <xf numFmtId="0" fontId="15" fillId="11" borderId="9" xfId="0" applyFont="1" applyFill="1" applyBorder="1" applyProtection="1">
      <protection locked="0"/>
    </xf>
    <xf numFmtId="0" fontId="17" fillId="13" borderId="10" xfId="0" applyFont="1" applyFill="1" applyBorder="1" applyAlignment="1" applyProtection="1">
      <alignment horizontal="center" vertical="center" wrapText="1"/>
    </xf>
    <xf numFmtId="0" fontId="0" fillId="11" borderId="9" xfId="0" applyFill="1" applyBorder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0" fillId="11" borderId="19" xfId="0" applyFill="1" applyBorder="1" applyAlignment="1" applyProtection="1">
      <alignment horizontal="left" vertical="center"/>
      <protection locked="0"/>
    </xf>
    <xf numFmtId="0" fontId="0" fillId="11" borderId="20" xfId="0" applyFill="1" applyBorder="1" applyAlignment="1" applyProtection="1">
      <alignment horizontal="left" vertical="center"/>
      <protection locked="0"/>
    </xf>
    <xf numFmtId="0" fontId="0" fillId="11" borderId="18" xfId="0" applyFill="1" applyBorder="1" applyAlignment="1" applyProtection="1">
      <alignment horizontal="left" vertical="center"/>
      <protection locked="0"/>
    </xf>
    <xf numFmtId="0" fontId="0" fillId="11" borderId="9" xfId="0" applyFill="1" applyBorder="1" applyAlignment="1" applyProtection="1">
      <alignment horizontal="center"/>
      <protection locked="0"/>
    </xf>
    <xf numFmtId="0" fontId="0" fillId="11" borderId="19" xfId="0" applyFill="1" applyBorder="1" applyProtection="1">
      <protection locked="0"/>
    </xf>
    <xf numFmtId="0" fontId="0" fillId="11" borderId="20" xfId="0" applyFill="1" applyBorder="1" applyProtection="1">
      <protection locked="0"/>
    </xf>
    <xf numFmtId="0" fontId="0" fillId="11" borderId="18" xfId="0" applyFill="1" applyBorder="1" applyProtection="1">
      <protection locked="0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44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left" vertical="center" wrapText="1" indent="1"/>
    </xf>
    <xf numFmtId="0" fontId="15" fillId="0" borderId="44" xfId="0" applyFont="1" applyBorder="1" applyAlignment="1" applyProtection="1">
      <alignment horizontal="left" vertical="center" wrapText="1" indent="1"/>
    </xf>
    <xf numFmtId="0" fontId="17" fillId="0" borderId="19" xfId="0" applyFont="1" applyBorder="1" applyAlignment="1" applyProtection="1">
      <alignment horizontal="right" vertical="center" wrapText="1"/>
    </xf>
    <xf numFmtId="0" fontId="17" fillId="0" borderId="18" xfId="0" applyFont="1" applyBorder="1" applyAlignment="1" applyProtection="1">
      <alignment horizontal="right" vertical="center" wrapText="1"/>
    </xf>
    <xf numFmtId="0" fontId="15" fillId="0" borderId="9" xfId="0" applyFont="1" applyBorder="1" applyAlignment="1" applyProtection="1">
      <alignment horizontal="left" vertical="center" wrapText="1" indent="1"/>
    </xf>
    <xf numFmtId="0" fontId="15" fillId="2" borderId="19" xfId="0" applyFont="1" applyFill="1" applyBorder="1" applyAlignment="1" applyProtection="1">
      <alignment horizontal="justify" vertical="center" wrapText="1"/>
    </xf>
    <xf numFmtId="0" fontId="15" fillId="2" borderId="18" xfId="0" applyFont="1" applyFill="1" applyBorder="1" applyAlignment="1" applyProtection="1">
      <alignment horizontal="justify" vertical="center" wrapText="1"/>
    </xf>
    <xf numFmtId="0" fontId="15" fillId="2" borderId="9" xfId="0" applyFont="1" applyFill="1" applyBorder="1" applyAlignment="1" applyProtection="1">
      <alignment vertical="center" wrapText="1"/>
    </xf>
    <xf numFmtId="0" fontId="15" fillId="0" borderId="29" xfId="0" applyFont="1" applyBorder="1" applyAlignment="1" applyProtection="1">
      <alignment horizontal="left" vertical="center" wrapText="1" indent="1"/>
    </xf>
    <xf numFmtId="0" fontId="15" fillId="2" borderId="9" xfId="0" applyFont="1" applyFill="1" applyBorder="1" applyAlignment="1" applyProtection="1">
      <alignment horizontal="justify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8" fillId="5" borderId="0" xfId="0" applyFont="1" applyFill="1" applyAlignment="1" applyProtection="1">
      <alignment vertical="center" wrapText="1"/>
    </xf>
    <xf numFmtId="0" fontId="15" fillId="2" borderId="30" xfId="0" applyFont="1" applyFill="1" applyBorder="1" applyAlignment="1" applyProtection="1">
      <alignment horizontal="justify" vertical="center"/>
    </xf>
    <xf numFmtId="0" fontId="15" fillId="2" borderId="9" xfId="0" applyFont="1" applyFill="1" applyBorder="1" applyAlignment="1" applyProtection="1">
      <alignment horizontal="justify" vertical="center"/>
    </xf>
    <xf numFmtId="0" fontId="15" fillId="0" borderId="36" xfId="0" applyFont="1" applyBorder="1" applyAlignment="1" applyProtection="1">
      <alignment horizontal="left" vertical="center" wrapText="1" indent="1"/>
    </xf>
    <xf numFmtId="0" fontId="15" fillId="0" borderId="43" xfId="0" applyFont="1" applyBorder="1" applyAlignment="1" applyProtection="1">
      <alignment horizontal="left" vertical="center" wrapText="1" indent="1"/>
    </xf>
    <xf numFmtId="0" fontId="17" fillId="6" borderId="19" xfId="0" applyFont="1" applyFill="1" applyBorder="1" applyAlignment="1" applyProtection="1">
      <alignment horizontal="center" vertical="center"/>
    </xf>
    <xf numFmtId="0" fontId="17" fillId="6" borderId="18" xfId="0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15" fillId="2" borderId="35" xfId="0" applyFont="1" applyFill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left" vertical="center" wrapText="1"/>
    </xf>
    <xf numFmtId="0" fontId="15" fillId="0" borderId="44" xfId="0" applyFont="1" applyBorder="1" applyAlignment="1" applyProtection="1">
      <alignment horizontal="left" vertical="center" wrapText="1"/>
    </xf>
    <xf numFmtId="0" fontId="15" fillId="0" borderId="29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right" vertical="center" wrapText="1"/>
    </xf>
    <xf numFmtId="0" fontId="17" fillId="0" borderId="0" xfId="0" applyFont="1" applyAlignment="1" applyProtection="1">
      <alignment horizontal="right" vertical="center"/>
    </xf>
    <xf numFmtId="0" fontId="15" fillId="10" borderId="19" xfId="0" applyFont="1" applyFill="1" applyBorder="1" applyAlignment="1" applyProtection="1">
      <alignment horizontal="center" vertical="center" wrapText="1"/>
    </xf>
    <xf numFmtId="0" fontId="15" fillId="10" borderId="20" xfId="0" applyFont="1" applyFill="1" applyBorder="1" applyAlignment="1" applyProtection="1">
      <alignment horizontal="center" vertical="center" wrapText="1"/>
    </xf>
    <xf numFmtId="0" fontId="15" fillId="10" borderId="18" xfId="0" applyFont="1" applyFill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2" fillId="11" borderId="9" xfId="0" applyFont="1" applyFill="1" applyBorder="1" applyAlignment="1" applyProtection="1">
      <alignment horizontal="center" vertical="center" wrapText="1"/>
      <protection locked="0"/>
    </xf>
    <xf numFmtId="0" fontId="23" fillId="11" borderId="29" xfId="0" applyFont="1" applyFill="1" applyBorder="1" applyAlignment="1" applyProtection="1">
      <alignment horizontal="center" vertical="center" wrapText="1"/>
      <protection locked="0"/>
    </xf>
    <xf numFmtId="0" fontId="21" fillId="11" borderId="9" xfId="0" applyFont="1" applyFill="1" applyBorder="1" applyAlignment="1" applyProtection="1">
      <alignment horizontal="center" vertical="center" wrapText="1"/>
      <protection locked="0"/>
    </xf>
    <xf numFmtId="0" fontId="23" fillId="11" borderId="9" xfId="0" applyFont="1" applyFill="1" applyBorder="1" applyAlignment="1" applyProtection="1">
      <alignment horizontal="center" vertical="center" wrapText="1"/>
      <protection locked="0"/>
    </xf>
    <xf numFmtId="0" fontId="27" fillId="11" borderId="9" xfId="0" applyFont="1" applyFill="1" applyBorder="1" applyAlignment="1" applyProtection="1">
      <alignment horizontal="center" vertical="center" wrapText="1"/>
      <protection locked="0"/>
    </xf>
    <xf numFmtId="0" fontId="26" fillId="11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2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9" fontId="15" fillId="0" borderId="5" xfId="0" applyNumberFormat="1" applyFont="1" applyBorder="1" applyAlignment="1" applyProtection="1">
      <alignment horizontal="left" vertical="center" wrapText="1"/>
    </xf>
    <xf numFmtId="0" fontId="23" fillId="0" borderId="15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9" fontId="15" fillId="0" borderId="6" xfId="0" applyNumberFormat="1" applyFont="1" applyBorder="1" applyAlignment="1" applyProtection="1">
      <alignment horizontal="left" vertical="center" wrapText="1"/>
    </xf>
    <xf numFmtId="9" fontId="15" fillId="0" borderId="7" xfId="0" applyNumberFormat="1" applyFont="1" applyBorder="1" applyAlignment="1" applyProtection="1">
      <alignment horizontal="left" vertical="center" wrapText="1"/>
    </xf>
    <xf numFmtId="0" fontId="22" fillId="6" borderId="19" xfId="0" applyFont="1" applyFill="1" applyBorder="1" applyAlignment="1" applyProtection="1">
      <alignment horizontal="center" vertical="center"/>
    </xf>
    <xf numFmtId="0" fontId="22" fillId="6" borderId="18" xfId="0" applyFont="1" applyFill="1" applyBorder="1" applyAlignment="1" applyProtection="1">
      <alignment horizontal="center" vertical="center"/>
    </xf>
    <xf numFmtId="0" fontId="18" fillId="5" borderId="11" xfId="0" applyFont="1" applyFill="1" applyBorder="1" applyAlignment="1" applyProtection="1">
      <alignment vertical="center" wrapText="1"/>
    </xf>
    <xf numFmtId="0" fontId="18" fillId="5" borderId="12" xfId="0" applyFont="1" applyFill="1" applyBorder="1" applyAlignment="1" applyProtection="1">
      <alignment vertical="center" wrapText="1"/>
    </xf>
    <xf numFmtId="0" fontId="22" fillId="5" borderId="12" xfId="0" applyFont="1" applyFill="1" applyBorder="1" applyAlignment="1" applyProtection="1">
      <alignment horizontal="center" vertical="center" wrapText="1"/>
    </xf>
    <xf numFmtId="0" fontId="17" fillId="5" borderId="42" xfId="0" applyFont="1" applyFill="1" applyBorder="1" applyAlignment="1" applyProtection="1">
      <alignment horizontal="center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left" vertical="center" wrapText="1"/>
    </xf>
    <xf numFmtId="0" fontId="17" fillId="2" borderId="20" xfId="0" applyFont="1" applyFill="1" applyBorder="1" applyAlignment="1" applyProtection="1">
      <alignment horizontal="left" vertical="center" wrapText="1"/>
    </xf>
    <xf numFmtId="0" fontId="16" fillId="2" borderId="19" xfId="0" applyFont="1" applyFill="1" applyBorder="1" applyAlignment="1" applyProtection="1">
      <alignment vertical="center" wrapText="1"/>
    </xf>
    <xf numFmtId="0" fontId="16" fillId="2" borderId="20" xfId="0" applyFont="1" applyFill="1" applyBorder="1" applyAlignment="1" applyProtection="1">
      <alignment vertical="center" wrapText="1"/>
    </xf>
    <xf numFmtId="0" fontId="16" fillId="2" borderId="18" xfId="0" applyFont="1" applyFill="1" applyBorder="1" applyAlignment="1" applyProtection="1">
      <alignment vertical="center" wrapText="1"/>
    </xf>
    <xf numFmtId="0" fontId="16" fillId="2" borderId="9" xfId="0" applyFont="1" applyFill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vertical="center" wrapText="1"/>
    </xf>
    <xf numFmtId="0" fontId="15" fillId="0" borderId="14" xfId="0" applyFont="1" applyBorder="1" applyAlignment="1" applyProtection="1">
      <alignment horizontal="left" vertical="center" wrapText="1" indent="1"/>
    </xf>
    <xf numFmtId="0" fontId="28" fillId="0" borderId="9" xfId="0" applyFont="1" applyBorder="1" applyAlignment="1" applyProtection="1">
      <alignment horizontal="left" vertical="center" wrapText="1" indent="1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0" fontId="23" fillId="0" borderId="38" xfId="0" applyFont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23" fillId="0" borderId="39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right" vertical="center" wrapText="1"/>
    </xf>
    <xf numFmtId="0" fontId="26" fillId="10" borderId="19" xfId="0" applyFont="1" applyFill="1" applyBorder="1" applyAlignment="1" applyProtection="1">
      <alignment horizontal="center" vertical="center" wrapText="1"/>
    </xf>
    <xf numFmtId="0" fontId="26" fillId="10" borderId="20" xfId="0" applyFont="1" applyFill="1" applyBorder="1" applyAlignment="1" applyProtection="1">
      <alignment horizontal="center" vertical="center" wrapText="1"/>
    </xf>
    <xf numFmtId="0" fontId="26" fillId="10" borderId="18" xfId="0" applyFont="1" applyFill="1" applyBorder="1" applyAlignment="1" applyProtection="1">
      <alignment horizontal="center" vertical="center" wrapText="1"/>
    </xf>
    <xf numFmtId="0" fontId="16" fillId="9" borderId="9" xfId="0" applyFont="1" applyFill="1" applyBorder="1" applyAlignment="1" applyProtection="1">
      <alignment horizontal="center" vertical="center" wrapText="1"/>
    </xf>
    <xf numFmtId="0" fontId="16" fillId="10" borderId="10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vertical="center" wrapText="1"/>
    </xf>
    <xf numFmtId="0" fontId="17" fillId="2" borderId="9" xfId="0" applyFont="1" applyFill="1" applyBorder="1" applyAlignment="1" applyProtection="1">
      <alignment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justify" vertical="center" wrapText="1"/>
    </xf>
    <xf numFmtId="0" fontId="17" fillId="2" borderId="9" xfId="0" applyFont="1" applyFill="1" applyBorder="1" applyAlignment="1" applyProtection="1">
      <alignment horizontal="justify" vertical="center" wrapText="1"/>
    </xf>
    <xf numFmtId="0" fontId="15" fillId="0" borderId="31" xfId="0" applyFont="1" applyBorder="1" applyAlignment="1" applyProtection="1">
      <alignment horizontal="left" vertical="center" wrapText="1" inden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left" vertical="center" wrapText="1" indent="1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39" xfId="0" applyFont="1" applyBorder="1" applyAlignment="1" applyProtection="1">
      <alignment horizontal="center" vertical="center" wrapText="1"/>
    </xf>
    <xf numFmtId="0" fontId="14" fillId="9" borderId="9" xfId="0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25" fillId="12" borderId="28" xfId="0" applyFont="1" applyFill="1" applyBorder="1" applyAlignment="1" applyProtection="1">
      <alignment horizontal="center" vertical="center" wrapText="1"/>
    </xf>
    <xf numFmtId="0" fontId="31" fillId="0" borderId="0" xfId="0" applyFont="1" applyProtection="1"/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4" fillId="0" borderId="9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15" fillId="0" borderId="16" xfId="0" applyFont="1" applyBorder="1" applyAlignment="1" applyProtection="1">
      <alignment vertical="center"/>
    </xf>
    <xf numFmtId="0" fontId="15" fillId="0" borderId="16" xfId="0" applyFont="1" applyBorder="1" applyProtection="1"/>
    <xf numFmtId="0" fontId="15" fillId="0" borderId="37" xfId="0" applyFont="1" applyBorder="1" applyAlignment="1" applyProtection="1">
      <alignment horizontal="center" vertical="center" wrapText="1"/>
    </xf>
    <xf numFmtId="0" fontId="15" fillId="0" borderId="38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</xf>
    <xf numFmtId="0" fontId="17" fillId="10" borderId="19" xfId="0" applyFont="1" applyFill="1" applyBorder="1" applyAlignment="1" applyProtection="1">
      <alignment horizontal="center" vertical="center" wrapText="1"/>
    </xf>
    <xf numFmtId="0" fontId="17" fillId="10" borderId="20" xfId="0" applyFont="1" applyFill="1" applyBorder="1" applyAlignment="1" applyProtection="1">
      <alignment horizontal="center" vertical="center" wrapText="1"/>
    </xf>
    <xf numFmtId="0" fontId="17" fillId="10" borderId="18" xfId="0" applyFont="1" applyFill="1" applyBorder="1" applyAlignment="1" applyProtection="1">
      <alignment horizontal="center" vertical="center" wrapText="1"/>
    </xf>
    <xf numFmtId="0" fontId="17" fillId="10" borderId="10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7" fillId="2" borderId="19" xfId="0" applyFont="1" applyFill="1" applyBorder="1" applyAlignment="1" applyProtection="1">
      <alignment horizontal="center" vertical="center" wrapText="1"/>
    </xf>
    <xf numFmtId="0" fontId="17" fillId="2" borderId="20" xfId="0" applyFont="1" applyFill="1" applyBorder="1" applyAlignment="1" applyProtection="1">
      <alignment horizontal="center" vertical="center" wrapText="1"/>
    </xf>
    <xf numFmtId="0" fontId="17" fillId="2" borderId="35" xfId="0" applyFont="1" applyFill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justify" vertical="center" wrapText="1"/>
    </xf>
    <xf numFmtId="0" fontId="32" fillId="0" borderId="27" xfId="0" applyFont="1" applyBorder="1" applyAlignment="1" applyProtection="1">
      <alignment horizontal="center" vertical="center" wrapText="1"/>
    </xf>
    <xf numFmtId="0" fontId="17" fillId="0" borderId="40" xfId="0" applyFont="1" applyBorder="1" applyAlignment="1" applyProtection="1">
      <alignment vertical="center" wrapText="1"/>
    </xf>
    <xf numFmtId="0" fontId="17" fillId="0" borderId="41" xfId="0" applyFont="1" applyBorder="1" applyAlignment="1" applyProtection="1">
      <alignment vertical="center" wrapText="1"/>
    </xf>
    <xf numFmtId="0" fontId="20" fillId="12" borderId="28" xfId="0" applyFont="1" applyFill="1" applyBorder="1" applyAlignment="1" applyProtection="1">
      <alignment horizontal="center" vertical="center" wrapText="1"/>
    </xf>
    <xf numFmtId="0" fontId="1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5" workbookViewId="0">
      <selection activeCell="B12" sqref="B12:D12"/>
    </sheetView>
  </sheetViews>
  <sheetFormatPr defaultColWidth="8.85546875" defaultRowHeight="15"/>
  <cols>
    <col min="1" max="1" width="35.42578125" style="17" customWidth="1"/>
    <col min="2" max="2" width="21.5703125" style="17" customWidth="1"/>
    <col min="3" max="3" width="31" style="17" customWidth="1"/>
    <col min="4" max="4" width="36.5703125" style="17" customWidth="1"/>
    <col min="5" max="5" width="24.5703125" style="17" customWidth="1"/>
    <col min="6" max="6" width="17.42578125" style="17" customWidth="1"/>
    <col min="7" max="16384" width="8.85546875" style="17"/>
  </cols>
  <sheetData>
    <row r="1" spans="1:8">
      <c r="A1" s="16"/>
      <c r="B1" s="16"/>
      <c r="C1" s="16"/>
      <c r="D1" s="16"/>
      <c r="E1" s="16"/>
      <c r="F1" s="16"/>
      <c r="G1" s="16"/>
      <c r="H1" s="16"/>
    </row>
    <row r="2" spans="1:8">
      <c r="A2" s="16"/>
      <c r="B2" s="16"/>
      <c r="C2" s="16"/>
      <c r="D2" s="16"/>
      <c r="E2" s="16"/>
      <c r="F2" s="16"/>
      <c r="G2" s="16"/>
      <c r="H2" s="16"/>
    </row>
    <row r="3" spans="1:8" ht="32.1" customHeight="1">
      <c r="A3" s="67" t="s">
        <v>113</v>
      </c>
      <c r="B3" s="67"/>
      <c r="C3" s="67"/>
      <c r="D3" s="67"/>
      <c r="E3" s="67"/>
      <c r="F3" s="67"/>
      <c r="G3" s="67"/>
      <c r="H3" s="67"/>
    </row>
    <row r="4" spans="1:8" ht="15.75">
      <c r="A4" s="67"/>
      <c r="B4" s="67"/>
      <c r="C4" s="67"/>
      <c r="D4" s="67"/>
      <c r="E4" s="67"/>
      <c r="F4" s="67"/>
      <c r="G4" s="67"/>
      <c r="H4" s="67"/>
    </row>
    <row r="5" spans="1:8" ht="15.75">
      <c r="A5" s="18"/>
      <c r="B5" s="18"/>
      <c r="C5" s="18"/>
      <c r="D5" s="18"/>
      <c r="E5" s="18"/>
      <c r="F5" s="18"/>
      <c r="G5" s="18"/>
      <c r="H5" s="18"/>
    </row>
    <row r="6" spans="1:8" ht="15.75">
      <c r="A6" s="68" t="s">
        <v>7</v>
      </c>
      <c r="B6" s="69"/>
      <c r="C6" s="69"/>
    </row>
    <row r="7" spans="1:8" ht="15.75">
      <c r="A7" s="19"/>
      <c r="B7" s="20"/>
      <c r="C7" s="20"/>
    </row>
    <row r="8" spans="1:8">
      <c r="A8" s="21" t="s">
        <v>33</v>
      </c>
      <c r="B8" s="70"/>
      <c r="C8" s="71"/>
      <c r="D8" s="71"/>
      <c r="E8" s="71"/>
      <c r="F8" s="71"/>
      <c r="G8" s="71"/>
      <c r="H8" s="72"/>
    </row>
    <row r="9" spans="1:8">
      <c r="A9" s="21" t="s">
        <v>8</v>
      </c>
      <c r="B9" s="73"/>
      <c r="C9" s="73"/>
      <c r="D9" s="73"/>
      <c r="E9" s="14"/>
      <c r="F9" s="14"/>
      <c r="G9" s="14"/>
      <c r="H9" s="14"/>
    </row>
    <row r="10" spans="1:8">
      <c r="A10" s="21" t="s">
        <v>47</v>
      </c>
      <c r="B10" s="66"/>
      <c r="C10" s="66"/>
      <c r="D10" s="66"/>
      <c r="E10" s="14"/>
      <c r="F10" s="14"/>
      <c r="G10" s="14"/>
      <c r="H10" s="14"/>
    </row>
    <row r="11" spans="1:8">
      <c r="A11" s="21" t="s">
        <v>9</v>
      </c>
      <c r="B11" s="74"/>
      <c r="C11" s="75"/>
      <c r="D11" s="75"/>
      <c r="E11" s="75"/>
      <c r="F11" s="75"/>
      <c r="G11" s="75"/>
      <c r="H11" s="76"/>
    </row>
    <row r="12" spans="1:8">
      <c r="A12" s="21" t="s">
        <v>10</v>
      </c>
      <c r="B12" s="74"/>
      <c r="C12" s="75"/>
      <c r="D12" s="76"/>
      <c r="E12" s="14"/>
      <c r="F12" s="14"/>
      <c r="G12" s="14"/>
      <c r="H12" s="14"/>
    </row>
    <row r="13" spans="1:8">
      <c r="A13" s="21" t="s">
        <v>11</v>
      </c>
      <c r="B13" s="74"/>
      <c r="C13" s="75"/>
      <c r="D13" s="76"/>
      <c r="E13" s="14"/>
      <c r="F13" s="14"/>
      <c r="G13" s="14"/>
      <c r="H13" s="14"/>
    </row>
    <row r="14" spans="1:8">
      <c r="A14" s="21" t="s">
        <v>12</v>
      </c>
      <c r="B14" s="74"/>
      <c r="C14" s="75"/>
      <c r="D14" s="76"/>
      <c r="E14" s="14"/>
      <c r="F14" s="14"/>
      <c r="G14" s="14"/>
      <c r="H14" s="14"/>
    </row>
    <row r="15" spans="1:8">
      <c r="A15" s="21" t="s">
        <v>13</v>
      </c>
      <c r="B15" s="74"/>
      <c r="C15" s="75"/>
      <c r="D15" s="76"/>
      <c r="E15" s="14"/>
      <c r="F15" s="14"/>
      <c r="G15" s="14"/>
      <c r="H15" s="14"/>
    </row>
    <row r="17" spans="1:6" ht="16.5">
      <c r="A17" s="22" t="s">
        <v>14</v>
      </c>
      <c r="B17" s="23"/>
      <c r="C17" s="24" t="s">
        <v>15</v>
      </c>
      <c r="D17" s="24" t="s">
        <v>16</v>
      </c>
      <c r="E17" s="24" t="s">
        <v>17</v>
      </c>
      <c r="F17" s="24" t="s">
        <v>18</v>
      </c>
    </row>
    <row r="18" spans="1:6" ht="16.5">
      <c r="B18" s="25" t="s">
        <v>19</v>
      </c>
      <c r="C18" s="26"/>
      <c r="D18" s="26"/>
      <c r="E18" s="26"/>
      <c r="F18" s="26"/>
    </row>
    <row r="19" spans="1:6" ht="16.5">
      <c r="B19" s="25" t="s">
        <v>20</v>
      </c>
      <c r="C19" s="26"/>
      <c r="D19" s="26"/>
      <c r="E19" s="26"/>
      <c r="F19" s="26"/>
    </row>
    <row r="20" spans="1:6" ht="16.5">
      <c r="B20" s="25" t="s">
        <v>21</v>
      </c>
      <c r="C20" s="26"/>
      <c r="D20" s="26"/>
      <c r="E20" s="26"/>
      <c r="F20" s="26"/>
    </row>
    <row r="21" spans="1:6" ht="16.5">
      <c r="B21" s="25" t="s">
        <v>22</v>
      </c>
      <c r="C21" s="26"/>
      <c r="D21" s="26"/>
      <c r="E21" s="26"/>
      <c r="F21" s="26"/>
    </row>
  </sheetData>
  <sheetProtection algorithmName="SHA-512" hashValue="XvVpDT3n79Uhy60knPtZluqPZVkpzhFA1Qnc9l3DbuhX+cD7ID8Mhm5mJ9vgc5RmfDKp9ip5eBTwMeogVk/3+g==" saltValue="M8WoiYJXdg/giycoevwZgA==" spinCount="100000" sheet="1" insertHyperlinks="0" selectLockedCells="1"/>
  <mergeCells count="11">
    <mergeCell ref="B11:H11"/>
    <mergeCell ref="B12:D12"/>
    <mergeCell ref="B13:D13"/>
    <mergeCell ref="B14:D14"/>
    <mergeCell ref="B15:D15"/>
    <mergeCell ref="B10:D10"/>
    <mergeCell ref="A3:H3"/>
    <mergeCell ref="A4:H4"/>
    <mergeCell ref="A6:C6"/>
    <mergeCell ref="B8:H8"/>
    <mergeCell ref="B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4"/>
  <sheetViews>
    <sheetView topLeftCell="A44" zoomScale="80" zoomScaleNormal="80" workbookViewId="0">
      <selection activeCell="E32" sqref="E32"/>
    </sheetView>
  </sheetViews>
  <sheetFormatPr defaultColWidth="8.85546875" defaultRowHeight="14.25"/>
  <cols>
    <col min="1" max="1" width="3.5703125" style="27" customWidth="1"/>
    <col min="2" max="2" width="59.5703125" style="27" customWidth="1"/>
    <col min="3" max="3" width="48.5703125" style="28" customWidth="1"/>
    <col min="4" max="4" width="10.5703125" style="29" customWidth="1"/>
    <col min="5" max="5" width="22.5703125" style="56" customWidth="1"/>
    <col min="6" max="6" width="77.5703125" style="27" customWidth="1"/>
    <col min="7" max="9" width="17.5703125" style="29" customWidth="1"/>
    <col min="10" max="16384" width="8.85546875" style="27"/>
  </cols>
  <sheetData>
    <row r="1" spans="2:9" ht="20.100000000000001" customHeight="1" thickBot="1">
      <c r="E1" s="29"/>
    </row>
    <row r="2" spans="2:9" ht="34.5" customHeight="1" thickBot="1">
      <c r="B2" s="90" t="s">
        <v>139</v>
      </c>
      <c r="C2" s="91"/>
      <c r="D2" s="91"/>
      <c r="E2" s="91"/>
      <c r="F2" s="91"/>
      <c r="G2" s="91"/>
      <c r="H2" s="91"/>
      <c r="I2" s="92"/>
    </row>
    <row r="3" spans="2:9" ht="13.35" customHeight="1" thickBot="1">
      <c r="B3" s="30"/>
      <c r="C3" s="31"/>
      <c r="E3" s="29"/>
    </row>
    <row r="4" spans="2:9" ht="16.5" customHeight="1">
      <c r="B4" s="32" t="s">
        <v>2</v>
      </c>
      <c r="C4" s="33">
        <v>0.4</v>
      </c>
      <c r="D4" s="34"/>
      <c r="E4" s="35"/>
      <c r="G4" s="35"/>
      <c r="H4" s="35"/>
      <c r="I4" s="35"/>
    </row>
    <row r="5" spans="2:9" ht="16.5" customHeight="1">
      <c r="B5" s="36" t="s">
        <v>1</v>
      </c>
      <c r="C5" s="37">
        <v>0.35</v>
      </c>
      <c r="D5" s="34"/>
      <c r="E5" s="35"/>
      <c r="G5" s="35"/>
      <c r="H5" s="35"/>
      <c r="I5" s="35"/>
    </row>
    <row r="6" spans="2:9" ht="16.5" customHeight="1" thickBot="1">
      <c r="B6" s="38" t="s">
        <v>144</v>
      </c>
      <c r="C6" s="39">
        <v>0.25</v>
      </c>
      <c r="D6" s="34"/>
      <c r="E6" s="35"/>
      <c r="G6" s="35"/>
      <c r="H6" s="35"/>
      <c r="I6" s="35"/>
    </row>
    <row r="7" spans="2:9" ht="27.95" customHeight="1" thickBot="1">
      <c r="B7" s="35"/>
      <c r="E7" s="98" t="s">
        <v>145</v>
      </c>
      <c r="F7" s="99"/>
    </row>
    <row r="8" spans="2:9" s="44" customFormat="1" ht="57.95" customHeight="1">
      <c r="B8" s="93" t="s">
        <v>0</v>
      </c>
      <c r="C8" s="93"/>
      <c r="D8" s="40" t="s">
        <v>44</v>
      </c>
      <c r="E8" s="41" t="s">
        <v>118</v>
      </c>
      <c r="F8" s="41" t="s">
        <v>36</v>
      </c>
      <c r="G8" s="42" t="s">
        <v>41</v>
      </c>
      <c r="H8" s="42" t="s">
        <v>37</v>
      </c>
      <c r="I8" s="43" t="s">
        <v>38</v>
      </c>
    </row>
    <row r="9" spans="2:9" ht="60.95" customHeight="1">
      <c r="B9" s="94" t="s">
        <v>56</v>
      </c>
      <c r="C9" s="95"/>
      <c r="D9" s="100"/>
      <c r="E9" s="101"/>
      <c r="F9" s="101"/>
      <c r="G9" s="101"/>
      <c r="H9" s="101"/>
      <c r="I9" s="102"/>
    </row>
    <row r="10" spans="2:9" ht="30" customHeight="1">
      <c r="B10" s="96" t="s">
        <v>121</v>
      </c>
      <c r="C10" s="45" t="s">
        <v>119</v>
      </c>
      <c r="D10" s="46">
        <v>4</v>
      </c>
      <c r="E10" s="60"/>
      <c r="F10" s="60"/>
      <c r="G10" s="60"/>
      <c r="H10" s="46">
        <f t="shared" ref="H10:H19" si="0">D10*G10</f>
        <v>0</v>
      </c>
      <c r="I10" s="47"/>
    </row>
    <row r="11" spans="2:9" ht="30" customHeight="1">
      <c r="B11" s="97"/>
      <c r="C11" s="45" t="s">
        <v>120</v>
      </c>
      <c r="D11" s="46">
        <v>2</v>
      </c>
      <c r="E11" s="60"/>
      <c r="F11" s="60"/>
      <c r="G11" s="60"/>
      <c r="H11" s="46">
        <f t="shared" si="0"/>
        <v>0</v>
      </c>
      <c r="I11" s="47"/>
    </row>
    <row r="12" spans="2:9" ht="30" customHeight="1">
      <c r="B12" s="96" t="s">
        <v>140</v>
      </c>
      <c r="C12" s="45" t="s">
        <v>48</v>
      </c>
      <c r="D12" s="46">
        <v>3</v>
      </c>
      <c r="E12" s="60"/>
      <c r="F12" s="60"/>
      <c r="G12" s="60"/>
      <c r="H12" s="46">
        <f t="shared" si="0"/>
        <v>0</v>
      </c>
      <c r="I12" s="47"/>
    </row>
    <row r="13" spans="2:9" ht="30" customHeight="1">
      <c r="B13" s="97"/>
      <c r="C13" s="45" t="s">
        <v>49</v>
      </c>
      <c r="D13" s="46">
        <v>1.5</v>
      </c>
      <c r="E13" s="60"/>
      <c r="F13" s="60"/>
      <c r="G13" s="60"/>
      <c r="H13" s="46">
        <f t="shared" si="0"/>
        <v>0</v>
      </c>
      <c r="I13" s="47"/>
    </row>
    <row r="14" spans="2:9" ht="30" customHeight="1">
      <c r="B14" s="96" t="s">
        <v>141</v>
      </c>
      <c r="C14" s="45" t="s">
        <v>57</v>
      </c>
      <c r="D14" s="46">
        <v>4</v>
      </c>
      <c r="E14" s="60"/>
      <c r="F14" s="60"/>
      <c r="G14" s="60"/>
      <c r="H14" s="46">
        <f t="shared" si="0"/>
        <v>0</v>
      </c>
      <c r="I14" s="47"/>
    </row>
    <row r="15" spans="2:9" ht="30" customHeight="1">
      <c r="B15" s="97"/>
      <c r="C15" s="45" t="s">
        <v>58</v>
      </c>
      <c r="D15" s="46">
        <v>2</v>
      </c>
      <c r="E15" s="60"/>
      <c r="F15" s="60"/>
      <c r="G15" s="60"/>
      <c r="H15" s="46">
        <f t="shared" si="0"/>
        <v>0</v>
      </c>
      <c r="I15" s="47"/>
    </row>
    <row r="16" spans="2:9" ht="30" customHeight="1">
      <c r="B16" s="96" t="s">
        <v>142</v>
      </c>
      <c r="C16" s="45" t="s">
        <v>51</v>
      </c>
      <c r="D16" s="46">
        <v>2</v>
      </c>
      <c r="E16" s="60"/>
      <c r="F16" s="60"/>
      <c r="G16" s="60"/>
      <c r="H16" s="46">
        <f t="shared" si="0"/>
        <v>0</v>
      </c>
      <c r="I16" s="47"/>
    </row>
    <row r="17" spans="2:9" ht="30" customHeight="1">
      <c r="B17" s="97"/>
      <c r="C17" s="45" t="s">
        <v>50</v>
      </c>
      <c r="D17" s="46">
        <v>1</v>
      </c>
      <c r="E17" s="60"/>
      <c r="F17" s="60"/>
      <c r="G17" s="60"/>
      <c r="H17" s="46">
        <f t="shared" si="0"/>
        <v>0</v>
      </c>
      <c r="I17" s="47"/>
    </row>
    <row r="18" spans="2:9" ht="30" customHeight="1">
      <c r="B18" s="96" t="s">
        <v>143</v>
      </c>
      <c r="C18" s="45" t="s">
        <v>51</v>
      </c>
      <c r="D18" s="46">
        <v>1</v>
      </c>
      <c r="E18" s="60"/>
      <c r="F18" s="60"/>
      <c r="G18" s="60"/>
      <c r="H18" s="46">
        <f t="shared" si="0"/>
        <v>0</v>
      </c>
      <c r="I18" s="47"/>
    </row>
    <row r="19" spans="2:9" ht="30" customHeight="1">
      <c r="B19" s="97"/>
      <c r="C19" s="45" t="s">
        <v>59</v>
      </c>
      <c r="D19" s="46">
        <v>0.5</v>
      </c>
      <c r="E19" s="60"/>
      <c r="F19" s="60"/>
      <c r="G19" s="60"/>
      <c r="H19" s="46">
        <f t="shared" si="0"/>
        <v>0</v>
      </c>
      <c r="I19" s="47"/>
    </row>
    <row r="20" spans="2:9" ht="30" customHeight="1">
      <c r="B20" s="82" t="s">
        <v>42</v>
      </c>
      <c r="C20" s="83"/>
      <c r="D20" s="48">
        <v>25</v>
      </c>
      <c r="E20" s="108"/>
      <c r="F20" s="109"/>
      <c r="G20" s="110"/>
      <c r="H20" s="49">
        <f>SUM(H10:H19)</f>
        <v>0</v>
      </c>
      <c r="I20" s="65">
        <f>IF((H20&gt;D20),D20,H20)</f>
        <v>0</v>
      </c>
    </row>
    <row r="21" spans="2:9" ht="35.1" customHeight="1">
      <c r="B21" s="87" t="s">
        <v>73</v>
      </c>
      <c r="C21" s="87"/>
      <c r="D21" s="100"/>
      <c r="E21" s="101"/>
      <c r="F21" s="101"/>
      <c r="G21" s="101"/>
      <c r="H21" s="101"/>
      <c r="I21" s="102"/>
    </row>
    <row r="22" spans="2:9" ht="35.1" customHeight="1">
      <c r="B22" s="77" t="s">
        <v>52</v>
      </c>
      <c r="C22" s="45" t="s">
        <v>146</v>
      </c>
      <c r="D22" s="46">
        <v>1.5</v>
      </c>
      <c r="E22" s="61"/>
      <c r="F22" s="62"/>
      <c r="G22" s="62"/>
      <c r="H22" s="46">
        <f t="shared" ref="H22:H23" si="1">D22*G22</f>
        <v>0</v>
      </c>
      <c r="I22" s="47"/>
    </row>
    <row r="23" spans="2:9" ht="35.1" customHeight="1">
      <c r="B23" s="78"/>
      <c r="C23" s="45" t="s">
        <v>147</v>
      </c>
      <c r="D23" s="46">
        <v>0.75</v>
      </c>
      <c r="E23" s="61"/>
      <c r="F23" s="62"/>
      <c r="G23" s="62"/>
      <c r="H23" s="46">
        <f t="shared" si="1"/>
        <v>0</v>
      </c>
      <c r="I23" s="47"/>
    </row>
    <row r="24" spans="2:9" ht="30" customHeight="1">
      <c r="B24" s="78"/>
      <c r="C24" s="45" t="s">
        <v>148</v>
      </c>
      <c r="D24" s="46">
        <v>1</v>
      </c>
      <c r="E24" s="60"/>
      <c r="F24" s="60"/>
      <c r="G24" s="60"/>
      <c r="H24" s="46">
        <f>D24*G24</f>
        <v>0</v>
      </c>
      <c r="I24" s="47"/>
    </row>
    <row r="25" spans="2:9" ht="30" customHeight="1">
      <c r="B25" s="79"/>
      <c r="C25" s="50" t="s">
        <v>149</v>
      </c>
      <c r="D25" s="46">
        <v>0.5</v>
      </c>
      <c r="E25" s="60"/>
      <c r="F25" s="60"/>
      <c r="G25" s="60"/>
      <c r="H25" s="46">
        <f t="shared" ref="H25:H35" si="2">D25*G25</f>
        <v>0</v>
      </c>
      <c r="I25" s="47"/>
    </row>
    <row r="26" spans="2:9" ht="30" customHeight="1">
      <c r="B26" s="77" t="s">
        <v>60</v>
      </c>
      <c r="C26" s="45" t="s">
        <v>146</v>
      </c>
      <c r="D26" s="46">
        <v>1</v>
      </c>
      <c r="E26" s="60"/>
      <c r="F26" s="60"/>
      <c r="G26" s="60"/>
      <c r="H26" s="46">
        <f t="shared" si="2"/>
        <v>0</v>
      </c>
      <c r="I26" s="47"/>
    </row>
    <row r="27" spans="2:9" ht="30" customHeight="1">
      <c r="B27" s="78"/>
      <c r="C27" s="45" t="s">
        <v>150</v>
      </c>
      <c r="D27" s="46">
        <v>0.5</v>
      </c>
      <c r="E27" s="60"/>
      <c r="F27" s="60"/>
      <c r="G27" s="60"/>
      <c r="H27" s="46">
        <f t="shared" si="2"/>
        <v>0</v>
      </c>
      <c r="I27" s="47"/>
    </row>
    <row r="28" spans="2:9" ht="30" customHeight="1">
      <c r="B28" s="78"/>
      <c r="C28" s="45" t="s">
        <v>148</v>
      </c>
      <c r="D28" s="46">
        <v>0.5</v>
      </c>
      <c r="E28" s="60"/>
      <c r="F28" s="60"/>
      <c r="G28" s="60"/>
      <c r="H28" s="46">
        <f t="shared" si="2"/>
        <v>0</v>
      </c>
      <c r="I28" s="47"/>
    </row>
    <row r="29" spans="2:9" ht="30" customHeight="1">
      <c r="B29" s="79"/>
      <c r="C29" s="45" t="s">
        <v>149</v>
      </c>
      <c r="D29" s="46">
        <v>0.25</v>
      </c>
      <c r="E29" s="60"/>
      <c r="F29" s="60"/>
      <c r="G29" s="60"/>
      <c r="H29" s="46">
        <f t="shared" si="2"/>
        <v>0</v>
      </c>
      <c r="I29" s="47"/>
    </row>
    <row r="30" spans="2:9" ht="30" customHeight="1">
      <c r="B30" s="82" t="s">
        <v>42</v>
      </c>
      <c r="C30" s="83"/>
      <c r="D30" s="48">
        <v>20</v>
      </c>
      <c r="E30" s="108"/>
      <c r="F30" s="109"/>
      <c r="G30" s="110"/>
      <c r="H30" s="51">
        <f>SUM(H24:H29)</f>
        <v>0</v>
      </c>
      <c r="I30" s="65">
        <f>IF((H30&gt;D30),D30,H30)</f>
        <v>0</v>
      </c>
    </row>
    <row r="31" spans="2:9" ht="35.1" customHeight="1">
      <c r="B31" s="87" t="s">
        <v>126</v>
      </c>
      <c r="C31" s="87"/>
      <c r="D31" s="100"/>
      <c r="E31" s="101"/>
      <c r="F31" s="101"/>
      <c r="G31" s="101"/>
      <c r="H31" s="101"/>
      <c r="I31" s="102"/>
    </row>
    <row r="32" spans="2:9" ht="30" customHeight="1">
      <c r="B32" s="77" t="s">
        <v>3</v>
      </c>
      <c r="C32" s="50" t="s">
        <v>151</v>
      </c>
      <c r="D32" s="46">
        <v>4</v>
      </c>
      <c r="E32" s="60"/>
      <c r="F32" s="60"/>
      <c r="G32" s="60"/>
      <c r="H32" s="46">
        <f t="shared" si="2"/>
        <v>0</v>
      </c>
      <c r="I32" s="47"/>
    </row>
    <row r="33" spans="2:11" ht="30" customHeight="1">
      <c r="B33" s="79"/>
      <c r="C33" s="50" t="s">
        <v>152</v>
      </c>
      <c r="D33" s="46">
        <v>2</v>
      </c>
      <c r="E33" s="60"/>
      <c r="F33" s="60"/>
      <c r="G33" s="60"/>
      <c r="H33" s="46">
        <f t="shared" si="2"/>
        <v>0</v>
      </c>
      <c r="I33" s="47"/>
    </row>
    <row r="34" spans="2:11" ht="30" customHeight="1">
      <c r="B34" s="77" t="s">
        <v>74</v>
      </c>
      <c r="C34" s="50" t="s">
        <v>153</v>
      </c>
      <c r="D34" s="46">
        <v>3</v>
      </c>
      <c r="E34" s="60"/>
      <c r="F34" s="60"/>
      <c r="G34" s="60"/>
      <c r="H34" s="46">
        <f t="shared" si="2"/>
        <v>0</v>
      </c>
      <c r="I34" s="47"/>
    </row>
    <row r="35" spans="2:11" ht="30" customHeight="1">
      <c r="B35" s="79"/>
      <c r="C35" s="50" t="s">
        <v>154</v>
      </c>
      <c r="D35" s="46">
        <v>1.5</v>
      </c>
      <c r="E35" s="60"/>
      <c r="F35" s="60"/>
      <c r="G35" s="60"/>
      <c r="H35" s="46">
        <f t="shared" si="2"/>
        <v>0</v>
      </c>
      <c r="I35" s="47"/>
    </row>
    <row r="36" spans="2:11" ht="30" customHeight="1">
      <c r="B36" s="82" t="s">
        <v>43</v>
      </c>
      <c r="C36" s="83"/>
      <c r="D36" s="48">
        <v>15</v>
      </c>
      <c r="E36" s="108"/>
      <c r="F36" s="109"/>
      <c r="G36" s="110"/>
      <c r="H36" s="51">
        <f>SUM(H32:H35)</f>
        <v>0</v>
      </c>
      <c r="I36" s="65">
        <f>IF((H36&gt;D36),D36,H36)</f>
        <v>0</v>
      </c>
    </row>
    <row r="37" spans="2:11" ht="35.1" customHeight="1">
      <c r="B37" s="89" t="s">
        <v>75</v>
      </c>
      <c r="C37" s="89"/>
      <c r="D37" s="100"/>
      <c r="E37" s="101"/>
      <c r="F37" s="101"/>
      <c r="G37" s="101"/>
      <c r="H37" s="101"/>
      <c r="I37" s="102"/>
    </row>
    <row r="38" spans="2:11" ht="30" customHeight="1">
      <c r="B38" s="84" t="s">
        <v>122</v>
      </c>
      <c r="C38" s="45" t="s">
        <v>76</v>
      </c>
      <c r="D38" s="46">
        <v>4</v>
      </c>
      <c r="E38" s="60"/>
      <c r="F38" s="60"/>
      <c r="G38" s="60"/>
      <c r="H38" s="46">
        <f>D38*G38</f>
        <v>0</v>
      </c>
      <c r="I38" s="47"/>
    </row>
    <row r="39" spans="2:11" ht="30" customHeight="1">
      <c r="B39" s="84"/>
      <c r="C39" s="45" t="s">
        <v>77</v>
      </c>
      <c r="D39" s="46">
        <v>2</v>
      </c>
      <c r="E39" s="60"/>
      <c r="F39" s="60"/>
      <c r="G39" s="60"/>
      <c r="H39" s="46">
        <f t="shared" ref="H39:H43" si="3">D39*G39</f>
        <v>0</v>
      </c>
      <c r="I39" s="47"/>
    </row>
    <row r="40" spans="2:11" ht="30" customHeight="1">
      <c r="B40" s="84" t="s">
        <v>123</v>
      </c>
      <c r="C40" s="45" t="s">
        <v>76</v>
      </c>
      <c r="D40" s="46">
        <v>3</v>
      </c>
      <c r="E40" s="60"/>
      <c r="F40" s="60"/>
      <c r="G40" s="60"/>
      <c r="H40" s="46">
        <f t="shared" si="3"/>
        <v>0</v>
      </c>
      <c r="I40" s="47"/>
    </row>
    <row r="41" spans="2:11" ht="30" customHeight="1">
      <c r="B41" s="84"/>
      <c r="C41" s="45" t="s">
        <v>77</v>
      </c>
      <c r="D41" s="46">
        <v>1.5</v>
      </c>
      <c r="E41" s="60"/>
      <c r="F41" s="60"/>
      <c r="G41" s="60"/>
      <c r="H41" s="46">
        <f t="shared" si="3"/>
        <v>0</v>
      </c>
      <c r="I41" s="47"/>
    </row>
    <row r="42" spans="2:11" ht="30" customHeight="1">
      <c r="B42" s="84" t="s">
        <v>124</v>
      </c>
      <c r="C42" s="45" t="s">
        <v>76</v>
      </c>
      <c r="D42" s="46">
        <v>2</v>
      </c>
      <c r="E42" s="60"/>
      <c r="F42" s="60"/>
      <c r="G42" s="60"/>
      <c r="H42" s="46">
        <f t="shared" si="3"/>
        <v>0</v>
      </c>
      <c r="I42" s="47"/>
    </row>
    <row r="43" spans="2:11" ht="30" customHeight="1">
      <c r="B43" s="84"/>
      <c r="C43" s="45" t="s">
        <v>77</v>
      </c>
      <c r="D43" s="46">
        <v>1</v>
      </c>
      <c r="E43" s="60"/>
      <c r="F43" s="60"/>
      <c r="G43" s="60"/>
      <c r="H43" s="46">
        <f t="shared" si="3"/>
        <v>0</v>
      </c>
      <c r="I43" s="54"/>
      <c r="J43" s="55"/>
      <c r="K43" s="55"/>
    </row>
    <row r="44" spans="2:11" ht="30" customHeight="1">
      <c r="B44" s="82" t="s">
        <v>42</v>
      </c>
      <c r="C44" s="83"/>
      <c r="D44" s="48">
        <v>10</v>
      </c>
      <c r="E44" s="111"/>
      <c r="F44" s="112"/>
      <c r="G44" s="113"/>
      <c r="H44" s="51">
        <f>SUM(H38:H43)</f>
        <v>0</v>
      </c>
      <c r="I44" s="65">
        <f>IF((H44&gt;D44),D44,H44)</f>
        <v>0</v>
      </c>
    </row>
    <row r="45" spans="2:11" ht="35.1" customHeight="1">
      <c r="B45" s="87" t="s">
        <v>63</v>
      </c>
      <c r="C45" s="87"/>
      <c r="D45" s="100"/>
      <c r="E45" s="101"/>
      <c r="F45" s="101"/>
      <c r="G45" s="101"/>
      <c r="H45" s="101"/>
      <c r="I45" s="102"/>
    </row>
    <row r="46" spans="2:11" ht="30" customHeight="1">
      <c r="B46" s="80" t="s">
        <v>53</v>
      </c>
      <c r="C46" s="50" t="s">
        <v>61</v>
      </c>
      <c r="D46" s="46">
        <v>2</v>
      </c>
      <c r="E46" s="60"/>
      <c r="F46" s="60"/>
      <c r="G46" s="60"/>
      <c r="H46" s="46">
        <f>D46*G46</f>
        <v>0</v>
      </c>
      <c r="I46" s="47"/>
    </row>
    <row r="47" spans="2:11" ht="30" customHeight="1">
      <c r="B47" s="88"/>
      <c r="C47" s="50" t="s">
        <v>62</v>
      </c>
      <c r="D47" s="46">
        <v>1</v>
      </c>
      <c r="E47" s="60"/>
      <c r="F47" s="60"/>
      <c r="G47" s="60"/>
      <c r="H47" s="46">
        <f t="shared" ref="H47:H49" si="4">D47*G47</f>
        <v>0</v>
      </c>
      <c r="I47" s="47"/>
    </row>
    <row r="48" spans="2:11" ht="30" customHeight="1">
      <c r="B48" s="84" t="s">
        <v>54</v>
      </c>
      <c r="C48" s="45" t="s">
        <v>55</v>
      </c>
      <c r="D48" s="46">
        <v>1.5</v>
      </c>
      <c r="E48" s="60"/>
      <c r="F48" s="60"/>
      <c r="G48" s="60"/>
      <c r="H48" s="46">
        <f t="shared" si="4"/>
        <v>0</v>
      </c>
      <c r="I48" s="47"/>
    </row>
    <row r="49" spans="2:9" ht="30" customHeight="1">
      <c r="B49" s="84"/>
      <c r="C49" s="45" t="s">
        <v>125</v>
      </c>
      <c r="D49" s="46">
        <v>0.5</v>
      </c>
      <c r="E49" s="60"/>
      <c r="F49" s="60"/>
      <c r="G49" s="60"/>
      <c r="H49" s="46">
        <f t="shared" si="4"/>
        <v>0</v>
      </c>
      <c r="I49" s="47"/>
    </row>
    <row r="50" spans="2:9" ht="30" customHeight="1">
      <c r="B50" s="82" t="s">
        <v>43</v>
      </c>
      <c r="C50" s="83"/>
      <c r="D50" s="48">
        <v>10</v>
      </c>
      <c r="E50" s="111"/>
      <c r="F50" s="112"/>
      <c r="G50" s="113"/>
      <c r="H50" s="51">
        <f>SUM(H46:H49)</f>
        <v>0</v>
      </c>
      <c r="I50" s="65">
        <f>IF((H50&gt;D50),D50,H50)</f>
        <v>0</v>
      </c>
    </row>
    <row r="51" spans="2:9" ht="42" customHeight="1">
      <c r="B51" s="85" t="s">
        <v>64</v>
      </c>
      <c r="C51" s="86"/>
      <c r="D51" s="100"/>
      <c r="E51" s="101"/>
      <c r="F51" s="101"/>
      <c r="G51" s="101"/>
      <c r="H51" s="101"/>
      <c r="I51" s="102"/>
    </row>
    <row r="52" spans="2:9" ht="30" customHeight="1">
      <c r="B52" s="45" t="s">
        <v>115</v>
      </c>
      <c r="C52" s="45" t="s">
        <v>65</v>
      </c>
      <c r="D52" s="46">
        <v>1.5</v>
      </c>
      <c r="E52" s="60"/>
      <c r="F52" s="60"/>
      <c r="G52" s="60"/>
      <c r="H52" s="46">
        <f>D52*G52</f>
        <v>0</v>
      </c>
      <c r="I52" s="47"/>
    </row>
    <row r="53" spans="2:9" ht="30" customHeight="1">
      <c r="B53" s="45" t="s">
        <v>67</v>
      </c>
      <c r="C53" s="45" t="s">
        <v>66</v>
      </c>
      <c r="D53" s="46">
        <v>1.5</v>
      </c>
      <c r="E53" s="60"/>
      <c r="F53" s="60"/>
      <c r="G53" s="60"/>
      <c r="H53" s="46">
        <f t="shared" ref="H53:H63" si="5">D53*G53</f>
        <v>0</v>
      </c>
      <c r="I53" s="47"/>
    </row>
    <row r="54" spans="2:9" ht="30" customHeight="1">
      <c r="B54" s="80" t="s">
        <v>68</v>
      </c>
      <c r="C54" s="45" t="s">
        <v>127</v>
      </c>
      <c r="D54" s="46">
        <v>1</v>
      </c>
      <c r="E54" s="60"/>
      <c r="F54" s="60"/>
      <c r="G54" s="60"/>
      <c r="H54" s="46">
        <f t="shared" si="5"/>
        <v>0</v>
      </c>
      <c r="I54" s="47"/>
    </row>
    <row r="55" spans="2:9" ht="30" customHeight="1">
      <c r="B55" s="81"/>
      <c r="C55" s="50" t="s">
        <v>128</v>
      </c>
      <c r="D55" s="46">
        <v>0.5</v>
      </c>
      <c r="E55" s="60"/>
      <c r="F55" s="60"/>
      <c r="G55" s="60"/>
      <c r="H55" s="46">
        <f t="shared" si="5"/>
        <v>0</v>
      </c>
      <c r="I55" s="47"/>
    </row>
    <row r="56" spans="2:9" ht="30" customHeight="1">
      <c r="B56" s="81" t="s">
        <v>69</v>
      </c>
      <c r="C56" s="45" t="s">
        <v>129</v>
      </c>
      <c r="D56" s="46">
        <v>1</v>
      </c>
      <c r="E56" s="60"/>
      <c r="F56" s="60"/>
      <c r="G56" s="60"/>
      <c r="H56" s="46">
        <f t="shared" si="5"/>
        <v>0</v>
      </c>
      <c r="I56" s="47"/>
    </row>
    <row r="57" spans="2:9" ht="30" customHeight="1">
      <c r="B57" s="88"/>
      <c r="C57" s="45" t="s">
        <v>130</v>
      </c>
      <c r="D57" s="46">
        <v>0.5</v>
      </c>
      <c r="E57" s="60"/>
      <c r="F57" s="60"/>
      <c r="G57" s="60"/>
      <c r="H57" s="46">
        <f t="shared" si="5"/>
        <v>0</v>
      </c>
      <c r="I57" s="47"/>
    </row>
    <row r="58" spans="2:9" ht="30" customHeight="1">
      <c r="B58" s="103" t="s">
        <v>158</v>
      </c>
      <c r="C58" s="45" t="s">
        <v>156</v>
      </c>
      <c r="D58" s="46">
        <v>2</v>
      </c>
      <c r="E58" s="60"/>
      <c r="F58" s="60"/>
      <c r="G58" s="60"/>
      <c r="H58" s="46">
        <f t="shared" si="5"/>
        <v>0</v>
      </c>
      <c r="I58" s="47"/>
    </row>
    <row r="59" spans="2:9" ht="30" customHeight="1">
      <c r="B59" s="104"/>
      <c r="C59" s="45" t="s">
        <v>155</v>
      </c>
      <c r="D59" s="46">
        <v>1</v>
      </c>
      <c r="E59" s="60"/>
      <c r="F59" s="60"/>
      <c r="G59" s="60"/>
      <c r="H59" s="46">
        <f t="shared" si="5"/>
        <v>0</v>
      </c>
      <c r="I59" s="47"/>
    </row>
    <row r="60" spans="2:9" ht="30" customHeight="1">
      <c r="B60" s="105"/>
      <c r="C60" s="45" t="s">
        <v>157</v>
      </c>
      <c r="D60" s="46">
        <v>0.5</v>
      </c>
      <c r="E60" s="60"/>
      <c r="F60" s="60"/>
      <c r="G60" s="60"/>
      <c r="H60" s="46">
        <f t="shared" si="5"/>
        <v>0</v>
      </c>
      <c r="I60" s="47"/>
    </row>
    <row r="61" spans="2:9" ht="30" customHeight="1">
      <c r="B61" s="80" t="s">
        <v>78</v>
      </c>
      <c r="C61" s="45" t="s">
        <v>70</v>
      </c>
      <c r="D61" s="46">
        <v>2</v>
      </c>
      <c r="E61" s="63"/>
      <c r="F61" s="60"/>
      <c r="G61" s="63"/>
      <c r="H61" s="46">
        <f t="shared" si="5"/>
        <v>0</v>
      </c>
      <c r="I61" s="46"/>
    </row>
    <row r="62" spans="2:9" ht="30" customHeight="1">
      <c r="B62" s="88"/>
      <c r="C62" s="45" t="s">
        <v>71</v>
      </c>
      <c r="D62" s="46">
        <v>0.5</v>
      </c>
      <c r="E62" s="63"/>
      <c r="F62" s="64"/>
      <c r="G62" s="63"/>
      <c r="H62" s="46">
        <f t="shared" si="5"/>
        <v>0</v>
      </c>
      <c r="I62" s="56"/>
    </row>
    <row r="63" spans="2:9" ht="30" customHeight="1">
      <c r="B63" s="45" t="s">
        <v>79</v>
      </c>
      <c r="C63" s="45" t="s">
        <v>72</v>
      </c>
      <c r="D63" s="53">
        <v>1</v>
      </c>
      <c r="E63" s="63"/>
      <c r="F63" s="64"/>
      <c r="G63" s="63"/>
      <c r="H63" s="46">
        <f t="shared" si="5"/>
        <v>0</v>
      </c>
      <c r="I63" s="56"/>
    </row>
    <row r="64" spans="2:9" ht="30" customHeight="1">
      <c r="B64" s="106" t="s">
        <v>42</v>
      </c>
      <c r="C64" s="106"/>
      <c r="D64" s="48">
        <v>20</v>
      </c>
      <c r="E64" s="114"/>
      <c r="F64" s="115"/>
      <c r="G64" s="116"/>
      <c r="H64" s="57">
        <f>SUM(H52:H63)</f>
        <v>0</v>
      </c>
      <c r="I64" s="65">
        <f>IF((H64&gt;D64),D64,H64)</f>
        <v>0</v>
      </c>
    </row>
    <row r="65" spans="2:9" ht="30" customHeight="1">
      <c r="B65" s="107" t="s">
        <v>39</v>
      </c>
      <c r="C65" s="107"/>
      <c r="D65" s="58">
        <f>D20+D30+D36+D44+D50+D64</f>
        <v>100</v>
      </c>
      <c r="E65" s="117"/>
      <c r="F65" s="118"/>
      <c r="G65" s="118"/>
      <c r="H65" s="59">
        <f>H20+H30+H36+H44+H50+H64</f>
        <v>0</v>
      </c>
      <c r="I65" s="59">
        <f>I20+I30+I36+I44+I50+I64</f>
        <v>0</v>
      </c>
    </row>
    <row r="66" spans="2:9">
      <c r="E66" s="29"/>
    </row>
    <row r="67" spans="2:9">
      <c r="E67" s="29"/>
    </row>
    <row r="68" spans="2:9">
      <c r="E68" s="29"/>
    </row>
    <row r="69" spans="2:9">
      <c r="E69" s="29"/>
    </row>
    <row r="70" spans="2:9">
      <c r="E70" s="29"/>
    </row>
    <row r="71" spans="2:9">
      <c r="E71" s="29"/>
    </row>
    <row r="72" spans="2:9">
      <c r="E72" s="29"/>
    </row>
    <row r="73" spans="2:9">
      <c r="E73" s="29"/>
    </row>
    <row r="74" spans="2:9">
      <c r="E74" s="29"/>
    </row>
    <row r="75" spans="2:9">
      <c r="E75" s="29"/>
    </row>
    <row r="76" spans="2:9">
      <c r="E76" s="29"/>
    </row>
    <row r="77" spans="2:9">
      <c r="E77" s="29"/>
    </row>
    <row r="78" spans="2:9">
      <c r="E78" s="29"/>
    </row>
    <row r="79" spans="2:9">
      <c r="E79" s="29"/>
    </row>
    <row r="80" spans="2:9">
      <c r="E80" s="29"/>
    </row>
    <row r="81" spans="5:5">
      <c r="E81" s="29"/>
    </row>
    <row r="82" spans="5:5">
      <c r="E82" s="29"/>
    </row>
    <row r="83" spans="5:5">
      <c r="E83" s="29"/>
    </row>
    <row r="84" spans="5:5">
      <c r="E84" s="29"/>
    </row>
    <row r="85" spans="5:5">
      <c r="E85" s="29"/>
    </row>
    <row r="86" spans="5:5">
      <c r="E86" s="29"/>
    </row>
    <row r="87" spans="5:5">
      <c r="E87" s="29"/>
    </row>
    <row r="88" spans="5:5">
      <c r="E88" s="29"/>
    </row>
    <row r="89" spans="5:5">
      <c r="E89" s="29"/>
    </row>
    <row r="90" spans="5:5">
      <c r="E90" s="29"/>
    </row>
    <row r="91" spans="5:5">
      <c r="E91" s="29"/>
    </row>
    <row r="92" spans="5:5">
      <c r="E92" s="29"/>
    </row>
    <row r="93" spans="5:5">
      <c r="E93" s="29"/>
    </row>
    <row r="94" spans="5:5">
      <c r="E94" s="29"/>
    </row>
    <row r="95" spans="5:5">
      <c r="E95" s="29"/>
    </row>
    <row r="96" spans="5:5">
      <c r="E96" s="29"/>
    </row>
    <row r="97" spans="5:5">
      <c r="E97" s="29"/>
    </row>
    <row r="98" spans="5:5">
      <c r="E98" s="29"/>
    </row>
    <row r="99" spans="5:5">
      <c r="E99" s="29"/>
    </row>
    <row r="100" spans="5:5">
      <c r="E100" s="29"/>
    </row>
    <row r="101" spans="5:5">
      <c r="E101" s="29"/>
    </row>
    <row r="102" spans="5:5">
      <c r="E102" s="29"/>
    </row>
    <row r="103" spans="5:5">
      <c r="E103" s="29"/>
    </row>
    <row r="104" spans="5:5">
      <c r="E104" s="29"/>
    </row>
    <row r="105" spans="5:5">
      <c r="E105" s="29"/>
    </row>
    <row r="106" spans="5:5">
      <c r="E106" s="29"/>
    </row>
    <row r="107" spans="5:5">
      <c r="E107" s="29"/>
    </row>
    <row r="108" spans="5:5">
      <c r="E108" s="29"/>
    </row>
    <row r="109" spans="5:5">
      <c r="E109" s="29"/>
    </row>
    <row r="110" spans="5:5">
      <c r="E110" s="29"/>
    </row>
    <row r="111" spans="5:5">
      <c r="E111" s="29"/>
    </row>
    <row r="112" spans="5:5">
      <c r="E112" s="29"/>
    </row>
    <row r="113" spans="5:5">
      <c r="E113" s="29"/>
    </row>
    <row r="114" spans="5:5">
      <c r="E114" s="29"/>
    </row>
    <row r="115" spans="5:5">
      <c r="E115" s="29"/>
    </row>
    <row r="116" spans="5:5">
      <c r="E116" s="29"/>
    </row>
    <row r="117" spans="5:5">
      <c r="E117" s="29"/>
    </row>
    <row r="118" spans="5:5">
      <c r="E118" s="29"/>
    </row>
    <row r="119" spans="5:5">
      <c r="E119" s="29"/>
    </row>
    <row r="120" spans="5:5">
      <c r="E120" s="29"/>
    </row>
    <row r="121" spans="5:5">
      <c r="E121" s="29"/>
    </row>
    <row r="122" spans="5:5">
      <c r="E122" s="29"/>
    </row>
    <row r="123" spans="5:5">
      <c r="E123" s="29"/>
    </row>
    <row r="124" spans="5:5">
      <c r="E124" s="29"/>
    </row>
    <row r="125" spans="5:5">
      <c r="E125" s="29"/>
    </row>
    <row r="126" spans="5:5">
      <c r="E126" s="29"/>
    </row>
    <row r="127" spans="5:5">
      <c r="E127" s="29"/>
    </row>
    <row r="128" spans="5:5">
      <c r="E128" s="29"/>
    </row>
    <row r="129" spans="5:5">
      <c r="E129" s="29"/>
    </row>
    <row r="130" spans="5:5">
      <c r="E130" s="29"/>
    </row>
    <row r="131" spans="5:5">
      <c r="E131" s="29"/>
    </row>
    <row r="132" spans="5:5">
      <c r="E132" s="29"/>
    </row>
    <row r="133" spans="5:5">
      <c r="E133" s="29"/>
    </row>
    <row r="134" spans="5:5">
      <c r="E134" s="29"/>
    </row>
    <row r="135" spans="5:5">
      <c r="E135" s="29"/>
    </row>
    <row r="136" spans="5:5">
      <c r="E136" s="29"/>
    </row>
    <row r="137" spans="5:5">
      <c r="E137" s="29"/>
    </row>
    <row r="138" spans="5:5">
      <c r="E138" s="29"/>
    </row>
    <row r="139" spans="5:5">
      <c r="E139" s="29"/>
    </row>
    <row r="140" spans="5:5">
      <c r="E140" s="29"/>
    </row>
    <row r="141" spans="5:5">
      <c r="E141" s="29"/>
    </row>
    <row r="142" spans="5:5">
      <c r="E142" s="29"/>
    </row>
    <row r="143" spans="5:5">
      <c r="E143" s="29"/>
    </row>
    <row r="144" spans="5:5">
      <c r="E144" s="29"/>
    </row>
    <row r="145" spans="5:5">
      <c r="E145" s="29"/>
    </row>
    <row r="146" spans="5:5">
      <c r="E146" s="29"/>
    </row>
    <row r="147" spans="5:5">
      <c r="E147" s="29"/>
    </row>
    <row r="148" spans="5:5">
      <c r="E148" s="29"/>
    </row>
    <row r="149" spans="5:5">
      <c r="E149" s="29"/>
    </row>
    <row r="150" spans="5:5">
      <c r="E150" s="29"/>
    </row>
    <row r="151" spans="5:5">
      <c r="E151" s="29"/>
    </row>
    <row r="152" spans="5:5">
      <c r="E152" s="29"/>
    </row>
    <row r="153" spans="5:5">
      <c r="E153" s="29"/>
    </row>
    <row r="154" spans="5:5">
      <c r="E154" s="29"/>
    </row>
    <row r="155" spans="5:5">
      <c r="E155" s="29"/>
    </row>
    <row r="156" spans="5:5">
      <c r="E156" s="29"/>
    </row>
    <row r="157" spans="5:5">
      <c r="E157" s="29"/>
    </row>
    <row r="158" spans="5:5">
      <c r="E158" s="29"/>
    </row>
    <row r="159" spans="5:5">
      <c r="E159" s="29"/>
    </row>
    <row r="160" spans="5:5">
      <c r="E160" s="29"/>
    </row>
    <row r="161" spans="5:5">
      <c r="E161" s="29"/>
    </row>
    <row r="162" spans="5:5">
      <c r="E162" s="29"/>
    </row>
    <row r="163" spans="5:5">
      <c r="E163" s="29"/>
    </row>
    <row r="164" spans="5:5">
      <c r="E164" s="29"/>
    </row>
    <row r="165" spans="5:5">
      <c r="E165" s="29"/>
    </row>
    <row r="166" spans="5:5">
      <c r="E166" s="29"/>
    </row>
    <row r="167" spans="5:5">
      <c r="E167" s="29"/>
    </row>
    <row r="168" spans="5:5">
      <c r="E168" s="29"/>
    </row>
    <row r="169" spans="5:5">
      <c r="E169" s="29"/>
    </row>
    <row r="170" spans="5:5">
      <c r="E170" s="29"/>
    </row>
    <row r="171" spans="5:5">
      <c r="E171" s="29"/>
    </row>
    <row r="172" spans="5:5">
      <c r="E172" s="29"/>
    </row>
    <row r="173" spans="5:5">
      <c r="E173" s="29"/>
    </row>
    <row r="174" spans="5:5">
      <c r="E174" s="29"/>
    </row>
    <row r="175" spans="5:5">
      <c r="E175" s="29"/>
    </row>
    <row r="176" spans="5:5">
      <c r="E176" s="29"/>
    </row>
    <row r="177" spans="5:5">
      <c r="E177" s="29"/>
    </row>
    <row r="178" spans="5:5">
      <c r="E178" s="29"/>
    </row>
    <row r="179" spans="5:5">
      <c r="E179" s="29"/>
    </row>
    <row r="180" spans="5:5">
      <c r="E180" s="29"/>
    </row>
    <row r="181" spans="5:5">
      <c r="E181" s="29"/>
    </row>
    <row r="182" spans="5:5">
      <c r="E182" s="29"/>
    </row>
    <row r="183" spans="5:5">
      <c r="E183" s="29"/>
    </row>
    <row r="184" spans="5:5">
      <c r="E184" s="29"/>
    </row>
    <row r="185" spans="5:5">
      <c r="E185" s="29"/>
    </row>
    <row r="186" spans="5:5">
      <c r="E186" s="29"/>
    </row>
    <row r="187" spans="5:5">
      <c r="E187" s="29"/>
    </row>
    <row r="188" spans="5:5">
      <c r="E188" s="29"/>
    </row>
    <row r="189" spans="5:5">
      <c r="E189" s="29"/>
    </row>
    <row r="190" spans="5:5">
      <c r="E190" s="29"/>
    </row>
    <row r="191" spans="5:5">
      <c r="E191" s="29"/>
    </row>
    <row r="192" spans="5:5">
      <c r="E192" s="29"/>
    </row>
    <row r="193" spans="5:5">
      <c r="E193" s="29"/>
    </row>
    <row r="194" spans="5:5">
      <c r="E194" s="29"/>
    </row>
    <row r="195" spans="5:5">
      <c r="E195" s="29"/>
    </row>
    <row r="196" spans="5:5">
      <c r="E196" s="29"/>
    </row>
    <row r="197" spans="5:5">
      <c r="E197" s="29"/>
    </row>
    <row r="198" spans="5:5">
      <c r="E198" s="29"/>
    </row>
    <row r="199" spans="5:5">
      <c r="E199" s="29"/>
    </row>
    <row r="200" spans="5:5">
      <c r="E200" s="29"/>
    </row>
    <row r="201" spans="5:5">
      <c r="E201" s="29"/>
    </row>
    <row r="202" spans="5:5">
      <c r="E202" s="29"/>
    </row>
    <row r="203" spans="5:5">
      <c r="E203" s="29"/>
    </row>
    <row r="204" spans="5:5">
      <c r="E204" s="29"/>
    </row>
    <row r="205" spans="5:5">
      <c r="E205" s="29"/>
    </row>
    <row r="206" spans="5:5">
      <c r="E206" s="29"/>
    </row>
    <row r="207" spans="5:5">
      <c r="E207" s="29"/>
    </row>
    <row r="208" spans="5:5">
      <c r="E208" s="29"/>
    </row>
    <row r="209" spans="5:5">
      <c r="E209" s="29"/>
    </row>
    <row r="210" spans="5:5">
      <c r="E210" s="29"/>
    </row>
    <row r="211" spans="5:5">
      <c r="E211" s="29"/>
    </row>
    <row r="212" spans="5:5">
      <c r="E212" s="29"/>
    </row>
    <row r="213" spans="5:5">
      <c r="E213" s="29"/>
    </row>
    <row r="214" spans="5:5">
      <c r="E214" s="29"/>
    </row>
    <row r="215" spans="5:5">
      <c r="E215" s="29"/>
    </row>
    <row r="216" spans="5:5">
      <c r="E216" s="29"/>
    </row>
    <row r="217" spans="5:5">
      <c r="E217" s="29"/>
    </row>
    <row r="218" spans="5:5">
      <c r="E218" s="29"/>
    </row>
    <row r="219" spans="5:5">
      <c r="E219" s="29"/>
    </row>
    <row r="220" spans="5:5">
      <c r="E220" s="29"/>
    </row>
    <row r="221" spans="5:5">
      <c r="E221" s="29"/>
    </row>
    <row r="222" spans="5:5">
      <c r="E222" s="29"/>
    </row>
    <row r="223" spans="5:5">
      <c r="E223" s="29"/>
    </row>
    <row r="224" spans="5:5">
      <c r="E224" s="29"/>
    </row>
    <row r="225" spans="5:5">
      <c r="E225" s="29"/>
    </row>
    <row r="226" spans="5:5">
      <c r="E226" s="29"/>
    </row>
    <row r="227" spans="5:5">
      <c r="E227" s="29"/>
    </row>
    <row r="228" spans="5:5">
      <c r="E228" s="29"/>
    </row>
    <row r="229" spans="5:5">
      <c r="E229" s="29"/>
    </row>
    <row r="230" spans="5:5">
      <c r="E230" s="29"/>
    </row>
    <row r="231" spans="5:5">
      <c r="E231" s="29"/>
    </row>
    <row r="232" spans="5:5">
      <c r="E232" s="29"/>
    </row>
    <row r="233" spans="5:5">
      <c r="E233" s="29"/>
    </row>
    <row r="234" spans="5:5">
      <c r="E234" s="29"/>
    </row>
    <row r="235" spans="5:5">
      <c r="E235" s="29"/>
    </row>
    <row r="236" spans="5:5">
      <c r="E236" s="29"/>
    </row>
    <row r="237" spans="5:5">
      <c r="E237" s="29"/>
    </row>
    <row r="238" spans="5:5">
      <c r="E238" s="29"/>
    </row>
    <row r="239" spans="5:5">
      <c r="E239" s="29"/>
    </row>
    <row r="240" spans="5:5">
      <c r="E240" s="29"/>
    </row>
    <row r="241" spans="5:5">
      <c r="E241" s="29"/>
    </row>
    <row r="242" spans="5:5">
      <c r="E242" s="29"/>
    </row>
    <row r="243" spans="5:5">
      <c r="E243" s="29"/>
    </row>
    <row r="244" spans="5:5">
      <c r="E244" s="29"/>
    </row>
    <row r="245" spans="5:5">
      <c r="E245" s="29"/>
    </row>
    <row r="246" spans="5:5">
      <c r="E246" s="29"/>
    </row>
    <row r="247" spans="5:5">
      <c r="E247" s="29"/>
    </row>
    <row r="248" spans="5:5">
      <c r="E248" s="29"/>
    </row>
    <row r="249" spans="5:5">
      <c r="E249" s="29"/>
    </row>
    <row r="250" spans="5:5">
      <c r="E250" s="29"/>
    </row>
    <row r="251" spans="5:5">
      <c r="E251" s="29"/>
    </row>
    <row r="252" spans="5:5">
      <c r="E252" s="29"/>
    </row>
    <row r="253" spans="5:5">
      <c r="E253" s="29"/>
    </row>
    <row r="254" spans="5:5">
      <c r="E254" s="29"/>
    </row>
    <row r="255" spans="5:5">
      <c r="E255" s="29"/>
    </row>
    <row r="256" spans="5:5">
      <c r="E256" s="29"/>
    </row>
    <row r="257" spans="5:5">
      <c r="E257" s="29"/>
    </row>
    <row r="258" spans="5:5">
      <c r="E258" s="29"/>
    </row>
    <row r="259" spans="5:5">
      <c r="E259" s="29"/>
    </row>
    <row r="260" spans="5:5">
      <c r="E260" s="29"/>
    </row>
    <row r="261" spans="5:5">
      <c r="E261" s="29"/>
    </row>
    <row r="262" spans="5:5">
      <c r="E262" s="29"/>
    </row>
    <row r="263" spans="5:5">
      <c r="E263" s="29"/>
    </row>
    <row r="264" spans="5:5">
      <c r="E264" s="29"/>
    </row>
    <row r="265" spans="5:5">
      <c r="E265" s="29"/>
    </row>
    <row r="266" spans="5:5">
      <c r="E266" s="29"/>
    </row>
    <row r="267" spans="5:5">
      <c r="E267" s="29"/>
    </row>
    <row r="268" spans="5:5">
      <c r="E268" s="29"/>
    </row>
    <row r="269" spans="5:5">
      <c r="E269" s="29"/>
    </row>
    <row r="270" spans="5:5">
      <c r="E270" s="29"/>
    </row>
    <row r="271" spans="5:5">
      <c r="E271" s="29"/>
    </row>
    <row r="272" spans="5:5">
      <c r="E272" s="29"/>
    </row>
    <row r="273" spans="5:5">
      <c r="E273" s="29"/>
    </row>
    <row r="274" spans="5:5">
      <c r="E274" s="29"/>
    </row>
    <row r="275" spans="5:5">
      <c r="E275" s="29"/>
    </row>
    <row r="276" spans="5:5">
      <c r="E276" s="29"/>
    </row>
    <row r="277" spans="5:5">
      <c r="E277" s="29"/>
    </row>
    <row r="278" spans="5:5">
      <c r="E278" s="29"/>
    </row>
    <row r="279" spans="5:5">
      <c r="E279" s="29"/>
    </row>
    <row r="280" spans="5:5">
      <c r="E280" s="29"/>
    </row>
    <row r="281" spans="5:5">
      <c r="E281" s="29"/>
    </row>
    <row r="282" spans="5:5">
      <c r="E282" s="29"/>
    </row>
    <row r="283" spans="5:5">
      <c r="E283" s="29"/>
    </row>
    <row r="284" spans="5:5">
      <c r="E284" s="29"/>
    </row>
    <row r="285" spans="5:5">
      <c r="E285" s="29"/>
    </row>
    <row r="286" spans="5:5">
      <c r="E286" s="29"/>
    </row>
    <row r="287" spans="5:5">
      <c r="E287" s="29"/>
    </row>
    <row r="288" spans="5:5">
      <c r="E288" s="29"/>
    </row>
    <row r="289" spans="5:5">
      <c r="E289" s="29"/>
    </row>
    <row r="290" spans="5:5">
      <c r="E290" s="29"/>
    </row>
    <row r="291" spans="5:5">
      <c r="E291" s="29"/>
    </row>
    <row r="292" spans="5:5">
      <c r="E292" s="29"/>
    </row>
    <row r="293" spans="5:5">
      <c r="E293" s="29"/>
    </row>
    <row r="294" spans="5:5">
      <c r="E294" s="29"/>
    </row>
    <row r="295" spans="5:5">
      <c r="E295" s="29"/>
    </row>
    <row r="296" spans="5:5">
      <c r="E296" s="29"/>
    </row>
    <row r="297" spans="5:5">
      <c r="E297" s="29"/>
    </row>
    <row r="298" spans="5:5">
      <c r="E298" s="29"/>
    </row>
    <row r="299" spans="5:5">
      <c r="E299" s="29"/>
    </row>
    <row r="300" spans="5:5">
      <c r="E300" s="29"/>
    </row>
    <row r="301" spans="5:5">
      <c r="E301" s="29"/>
    </row>
    <row r="302" spans="5:5">
      <c r="E302" s="29"/>
    </row>
    <row r="303" spans="5:5">
      <c r="E303" s="29"/>
    </row>
    <row r="304" spans="5:5">
      <c r="E304" s="29"/>
    </row>
    <row r="305" spans="5:5">
      <c r="E305" s="29"/>
    </row>
    <row r="306" spans="5:5">
      <c r="E306" s="29"/>
    </row>
    <row r="307" spans="5:5">
      <c r="E307" s="29"/>
    </row>
    <row r="308" spans="5:5">
      <c r="E308" s="29"/>
    </row>
    <row r="309" spans="5:5">
      <c r="E309" s="29"/>
    </row>
    <row r="310" spans="5:5">
      <c r="E310" s="29"/>
    </row>
    <row r="311" spans="5:5">
      <c r="E311" s="29"/>
    </row>
    <row r="312" spans="5:5">
      <c r="E312" s="29"/>
    </row>
    <row r="313" spans="5:5">
      <c r="E313" s="29"/>
    </row>
    <row r="314" spans="5:5">
      <c r="E314" s="29"/>
    </row>
    <row r="315" spans="5:5">
      <c r="E315" s="29"/>
    </row>
    <row r="316" spans="5:5">
      <c r="E316" s="29"/>
    </row>
    <row r="317" spans="5:5">
      <c r="E317" s="29"/>
    </row>
    <row r="318" spans="5:5">
      <c r="E318" s="29"/>
    </row>
    <row r="319" spans="5:5">
      <c r="E319" s="29"/>
    </row>
    <row r="320" spans="5:5">
      <c r="E320" s="29"/>
    </row>
    <row r="321" spans="5:5">
      <c r="E321" s="29"/>
    </row>
    <row r="322" spans="5:5">
      <c r="E322" s="29"/>
    </row>
    <row r="323" spans="5:5">
      <c r="E323" s="29"/>
    </row>
    <row r="324" spans="5:5">
      <c r="E324" s="29"/>
    </row>
  </sheetData>
  <sheetProtection algorithmName="SHA-512" hashValue="7zlRauzSLI6SjLDEbzqQy8H7LrwZUO4KBsGR+1vEFdQlDQgdr5xHY/nqDs62yQ8u5CFw4AQiVOuxVbIGdvI/pw==" saltValue="5ESFTZI4Rb0mF9/xLrhL+A==" spinCount="100000" sheet="1" insertHyperlinks="0" selectLockedCells="1"/>
  <mergeCells count="47">
    <mergeCell ref="B58:B60"/>
    <mergeCell ref="B64:C64"/>
    <mergeCell ref="B65:C65"/>
    <mergeCell ref="E20:G20"/>
    <mergeCell ref="E30:G30"/>
    <mergeCell ref="D31:I31"/>
    <mergeCell ref="D21:I21"/>
    <mergeCell ref="E36:G36"/>
    <mergeCell ref="D37:I37"/>
    <mergeCell ref="E44:G44"/>
    <mergeCell ref="D45:I45"/>
    <mergeCell ref="E50:G50"/>
    <mergeCell ref="D51:I51"/>
    <mergeCell ref="E64:G64"/>
    <mergeCell ref="E65:G65"/>
    <mergeCell ref="B61:B62"/>
    <mergeCell ref="B56:B57"/>
    <mergeCell ref="B30:C30"/>
    <mergeCell ref="B36:C36"/>
    <mergeCell ref="B44:C44"/>
    <mergeCell ref="B2:I2"/>
    <mergeCell ref="B8:C8"/>
    <mergeCell ref="B9:C9"/>
    <mergeCell ref="B10:B11"/>
    <mergeCell ref="E7:F7"/>
    <mergeCell ref="D9:I9"/>
    <mergeCell ref="B12:B13"/>
    <mergeCell ref="B21:C21"/>
    <mergeCell ref="B14:B15"/>
    <mergeCell ref="B16:B17"/>
    <mergeCell ref="B18:B19"/>
    <mergeCell ref="B20:C20"/>
    <mergeCell ref="B22:B25"/>
    <mergeCell ref="B26:B29"/>
    <mergeCell ref="B32:B33"/>
    <mergeCell ref="B34:B35"/>
    <mergeCell ref="B54:B55"/>
    <mergeCell ref="B50:C50"/>
    <mergeCell ref="B38:B39"/>
    <mergeCell ref="B40:B41"/>
    <mergeCell ref="B42:B43"/>
    <mergeCell ref="B51:C51"/>
    <mergeCell ref="B48:B49"/>
    <mergeCell ref="B45:C45"/>
    <mergeCell ref="B46:B47"/>
    <mergeCell ref="B31:C31"/>
    <mergeCell ref="B37:C37"/>
  </mergeCells>
  <pageMargins left="0.7" right="0.7" top="0.75" bottom="0.75" header="0.3" footer="0.3"/>
  <pageSetup paperSize="9" orientation="portrait" r:id="rId1"/>
  <ignoredErrors>
    <ignoredError sqref="H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7"/>
  <sheetViews>
    <sheetView topLeftCell="A11" zoomScale="80" zoomScaleNormal="80" workbookViewId="0">
      <selection activeCell="E11" sqref="E11"/>
    </sheetView>
  </sheetViews>
  <sheetFormatPr defaultColWidth="8.85546875" defaultRowHeight="14.25"/>
  <cols>
    <col min="1" max="1" width="3.5703125" style="27" customWidth="1"/>
    <col min="2" max="2" width="59.5703125" style="27" customWidth="1"/>
    <col min="3" max="3" width="48.5703125" style="27" customWidth="1"/>
    <col min="4" max="4" width="10.5703125" style="29" customWidth="1"/>
    <col min="5" max="5" width="22.5703125" style="56" customWidth="1"/>
    <col min="6" max="6" width="77.5703125" style="27" customWidth="1"/>
    <col min="7" max="9" width="17.5703125" style="29" customWidth="1"/>
    <col min="10" max="16384" width="8.85546875" style="27"/>
  </cols>
  <sheetData>
    <row r="1" spans="2:12">
      <c r="E1" s="29"/>
    </row>
    <row r="2" spans="2:12" ht="15" thickBot="1">
      <c r="E2" s="29"/>
    </row>
    <row r="3" spans="2:12" ht="50.1" customHeight="1" thickBot="1">
      <c r="B3" s="90" t="s">
        <v>139</v>
      </c>
      <c r="C3" s="91"/>
      <c r="D3" s="91"/>
      <c r="E3" s="91"/>
      <c r="F3" s="91"/>
      <c r="G3" s="91"/>
      <c r="H3" s="91"/>
      <c r="I3" s="92"/>
    </row>
    <row r="4" spans="2:12" ht="15.75" thickBot="1">
      <c r="B4" s="193"/>
      <c r="C4" s="193"/>
      <c r="E4" s="29"/>
    </row>
    <row r="5" spans="2:12">
      <c r="B5" s="32" t="s">
        <v>2</v>
      </c>
      <c r="C5" s="136">
        <v>0.4</v>
      </c>
      <c r="D5" s="34"/>
      <c r="E5" s="35"/>
      <c r="G5" s="35"/>
      <c r="H5" s="35"/>
      <c r="I5" s="35"/>
      <c r="L5" s="212"/>
    </row>
    <row r="6" spans="2:12">
      <c r="B6" s="36" t="s">
        <v>1</v>
      </c>
      <c r="C6" s="139">
        <v>0.35</v>
      </c>
      <c r="D6" s="34"/>
      <c r="E6" s="35"/>
      <c r="G6" s="35"/>
      <c r="H6" s="35"/>
      <c r="I6" s="35"/>
    </row>
    <row r="7" spans="2:12" ht="15" thickBot="1">
      <c r="B7" s="38" t="s">
        <v>144</v>
      </c>
      <c r="C7" s="140">
        <v>0.25</v>
      </c>
      <c r="D7" s="34"/>
      <c r="E7" s="35"/>
      <c r="G7" s="35"/>
      <c r="H7" s="35"/>
      <c r="I7" s="35"/>
    </row>
    <row r="8" spans="2:12" ht="27.95" customHeight="1" thickBot="1">
      <c r="B8" s="194"/>
      <c r="C8" s="195"/>
      <c r="E8" s="141" t="s">
        <v>145</v>
      </c>
      <c r="F8" s="142"/>
    </row>
    <row r="9" spans="2:12" ht="57.95" customHeight="1">
      <c r="B9" s="93" t="s">
        <v>80</v>
      </c>
      <c r="C9" s="93"/>
      <c r="D9" s="147" t="s">
        <v>45</v>
      </c>
      <c r="E9" s="147" t="s">
        <v>34</v>
      </c>
      <c r="F9" s="145" t="s">
        <v>36</v>
      </c>
      <c r="G9" s="145" t="s">
        <v>41</v>
      </c>
      <c r="H9" s="147" t="s">
        <v>37</v>
      </c>
      <c r="I9" s="148" t="s">
        <v>38</v>
      </c>
    </row>
    <row r="10" spans="2:12" ht="45" customHeight="1">
      <c r="B10" s="170" t="s">
        <v>81</v>
      </c>
      <c r="C10" s="170"/>
      <c r="D10" s="100"/>
      <c r="E10" s="101"/>
      <c r="F10" s="101"/>
      <c r="G10" s="101"/>
      <c r="H10" s="101"/>
      <c r="I10" s="102"/>
    </row>
    <row r="11" spans="2:12" ht="35.1" customHeight="1">
      <c r="B11" s="52" t="s">
        <v>4</v>
      </c>
      <c r="C11" s="52" t="s">
        <v>83</v>
      </c>
      <c r="D11" s="46">
        <v>2</v>
      </c>
      <c r="E11" s="60"/>
      <c r="F11" s="126"/>
      <c r="G11" s="60"/>
      <c r="H11" s="46">
        <f>D11*G11</f>
        <v>0</v>
      </c>
      <c r="I11" s="196"/>
    </row>
    <row r="12" spans="2:12" ht="35.1" customHeight="1">
      <c r="B12" s="52" t="s">
        <v>5</v>
      </c>
      <c r="C12" s="52" t="s">
        <v>83</v>
      </c>
      <c r="D12" s="46">
        <v>1</v>
      </c>
      <c r="E12" s="60"/>
      <c r="F12" s="126"/>
      <c r="G12" s="60"/>
      <c r="H12" s="46">
        <f t="shared" ref="H12:H13" si="0">D12*G12</f>
        <v>0</v>
      </c>
      <c r="I12" s="197"/>
    </row>
    <row r="13" spans="2:12" ht="35.1" customHeight="1">
      <c r="B13" s="52" t="s">
        <v>6</v>
      </c>
      <c r="C13" s="52" t="s">
        <v>83</v>
      </c>
      <c r="D13" s="46">
        <v>1</v>
      </c>
      <c r="E13" s="60"/>
      <c r="F13" s="126"/>
      <c r="G13" s="60"/>
      <c r="H13" s="46">
        <f t="shared" si="0"/>
        <v>0</v>
      </c>
      <c r="I13" s="198"/>
    </row>
    <row r="14" spans="2:12" ht="30" customHeight="1">
      <c r="B14" s="82" t="s">
        <v>42</v>
      </c>
      <c r="C14" s="83"/>
      <c r="D14" s="48">
        <v>25</v>
      </c>
      <c r="E14" s="199"/>
      <c r="F14" s="200"/>
      <c r="G14" s="201"/>
      <c r="H14" s="51">
        <f>SUM(H11:H13)</f>
        <v>0</v>
      </c>
      <c r="I14" s="202">
        <f>IF((H14&gt;D14),D14,H14)</f>
        <v>0</v>
      </c>
    </row>
    <row r="15" spans="2:12" ht="45" customHeight="1">
      <c r="B15" s="170" t="s">
        <v>82</v>
      </c>
      <c r="C15" s="170"/>
      <c r="D15" s="100"/>
      <c r="E15" s="101"/>
      <c r="F15" s="101"/>
      <c r="G15" s="101"/>
      <c r="H15" s="101"/>
      <c r="I15" s="102"/>
    </row>
    <row r="16" spans="2:12" ht="35.1" customHeight="1">
      <c r="B16" s="52" t="s">
        <v>131</v>
      </c>
      <c r="C16" s="52" t="s">
        <v>84</v>
      </c>
      <c r="D16" s="46">
        <v>3</v>
      </c>
      <c r="E16" s="60"/>
      <c r="F16" s="126"/>
      <c r="G16" s="60"/>
      <c r="H16" s="46">
        <f>D16*G16</f>
        <v>0</v>
      </c>
      <c r="I16" s="196"/>
    </row>
    <row r="17" spans="2:12" ht="35.1" customHeight="1">
      <c r="B17" s="52" t="s">
        <v>132</v>
      </c>
      <c r="C17" s="52" t="s">
        <v>84</v>
      </c>
      <c r="D17" s="46">
        <v>2</v>
      </c>
      <c r="E17" s="60"/>
      <c r="F17" s="126"/>
      <c r="G17" s="60"/>
      <c r="H17" s="46">
        <f t="shared" ref="H17:H18" si="1">D17*G17</f>
        <v>0</v>
      </c>
      <c r="I17" s="197"/>
    </row>
    <row r="18" spans="2:12" ht="35.1" customHeight="1">
      <c r="B18" s="52" t="s">
        <v>133</v>
      </c>
      <c r="C18" s="52" t="s">
        <v>84</v>
      </c>
      <c r="D18" s="46">
        <v>0.5</v>
      </c>
      <c r="E18" s="60"/>
      <c r="F18" s="126"/>
      <c r="G18" s="60"/>
      <c r="H18" s="46">
        <f t="shared" si="1"/>
        <v>0</v>
      </c>
      <c r="I18" s="197"/>
    </row>
    <row r="19" spans="2:12" ht="30" customHeight="1">
      <c r="B19" s="82" t="s">
        <v>42</v>
      </c>
      <c r="C19" s="83"/>
      <c r="D19" s="48">
        <v>20</v>
      </c>
      <c r="E19" s="199"/>
      <c r="F19" s="200"/>
      <c r="G19" s="201"/>
      <c r="H19" s="51">
        <f>SUM(H16:H18)</f>
        <v>0</v>
      </c>
      <c r="I19" s="202">
        <f>IF((H19&gt;D19),D19,H19)</f>
        <v>0</v>
      </c>
      <c r="L19" s="203"/>
    </row>
    <row r="20" spans="2:12" ht="45" customHeight="1">
      <c r="B20" s="204" t="s">
        <v>85</v>
      </c>
      <c r="C20" s="205"/>
      <c r="D20" s="205"/>
      <c r="E20" s="205"/>
      <c r="F20" s="205"/>
      <c r="G20" s="205"/>
      <c r="H20" s="205"/>
      <c r="I20" s="206"/>
    </row>
    <row r="21" spans="2:12" ht="42" customHeight="1">
      <c r="B21" s="52" t="s">
        <v>86</v>
      </c>
      <c r="C21" s="52" t="s">
        <v>87</v>
      </c>
      <c r="D21" s="46">
        <v>3</v>
      </c>
      <c r="E21" s="60"/>
      <c r="F21" s="60"/>
      <c r="G21" s="60"/>
      <c r="H21" s="46">
        <f>D21*G21</f>
        <v>0</v>
      </c>
      <c r="I21" s="196"/>
    </row>
    <row r="22" spans="2:12" ht="42" customHeight="1">
      <c r="B22" s="77" t="s">
        <v>88</v>
      </c>
      <c r="C22" s="52" t="s">
        <v>160</v>
      </c>
      <c r="D22" s="46">
        <v>1</v>
      </c>
      <c r="E22" s="60"/>
      <c r="F22" s="60"/>
      <c r="G22" s="60"/>
      <c r="H22" s="46"/>
      <c r="I22" s="197"/>
    </row>
    <row r="23" spans="2:12" ht="35.1" customHeight="1">
      <c r="B23" s="79"/>
      <c r="C23" s="52" t="s">
        <v>159</v>
      </c>
      <c r="D23" s="46">
        <v>0.5</v>
      </c>
      <c r="E23" s="60"/>
      <c r="F23" s="60"/>
      <c r="G23" s="60"/>
      <c r="H23" s="46">
        <f t="shared" ref="H23:H24" si="2">D23*G23</f>
        <v>0</v>
      </c>
      <c r="I23" s="197"/>
    </row>
    <row r="24" spans="2:12" ht="35.1" customHeight="1">
      <c r="B24" s="52" t="s">
        <v>91</v>
      </c>
      <c r="C24" s="52" t="s">
        <v>89</v>
      </c>
      <c r="D24" s="46">
        <v>1</v>
      </c>
      <c r="E24" s="60"/>
      <c r="F24" s="60"/>
      <c r="G24" s="60"/>
      <c r="H24" s="46">
        <f t="shared" si="2"/>
        <v>0</v>
      </c>
      <c r="I24" s="198"/>
    </row>
    <row r="25" spans="2:12" ht="30" customHeight="1">
      <c r="B25" s="82" t="s">
        <v>42</v>
      </c>
      <c r="C25" s="83"/>
      <c r="D25" s="48">
        <v>20</v>
      </c>
      <c r="E25" s="199"/>
      <c r="F25" s="200"/>
      <c r="G25" s="201"/>
      <c r="H25" s="51">
        <f>SUM(H21:H24)</f>
        <v>0</v>
      </c>
      <c r="I25" s="202">
        <f>IF((H25&gt;D25),D25,H25)</f>
        <v>0</v>
      </c>
    </row>
    <row r="26" spans="2:12" ht="45" customHeight="1">
      <c r="B26" s="204" t="s">
        <v>90</v>
      </c>
      <c r="C26" s="205"/>
      <c r="D26" s="205"/>
      <c r="E26" s="205"/>
      <c r="F26" s="205"/>
      <c r="G26" s="205"/>
      <c r="H26" s="205"/>
      <c r="I26" s="206"/>
    </row>
    <row r="27" spans="2:12" ht="35.1" customHeight="1">
      <c r="B27" s="80" t="s">
        <v>92</v>
      </c>
      <c r="C27" s="52" t="s">
        <v>93</v>
      </c>
      <c r="D27" s="46">
        <v>2</v>
      </c>
      <c r="E27" s="60"/>
      <c r="F27" s="60"/>
      <c r="G27" s="60"/>
      <c r="H27" s="46">
        <f>D27*G27</f>
        <v>0</v>
      </c>
      <c r="I27" s="196"/>
    </row>
    <row r="28" spans="2:12" ht="35.1" customHeight="1">
      <c r="B28" s="88"/>
      <c r="C28" s="52" t="s">
        <v>94</v>
      </c>
      <c r="D28" s="46">
        <v>2</v>
      </c>
      <c r="E28" s="60"/>
      <c r="F28" s="60"/>
      <c r="G28" s="60"/>
      <c r="H28" s="46">
        <f t="shared" ref="H28:H31" si="3">D28*G28</f>
        <v>0</v>
      </c>
      <c r="I28" s="197"/>
    </row>
    <row r="29" spans="2:12" ht="35.1" customHeight="1">
      <c r="B29" s="80" t="s">
        <v>95</v>
      </c>
      <c r="C29" s="52" t="s">
        <v>93</v>
      </c>
      <c r="D29" s="46">
        <v>2</v>
      </c>
      <c r="E29" s="60"/>
      <c r="F29" s="60"/>
      <c r="G29" s="60"/>
      <c r="H29" s="46">
        <f t="shared" si="3"/>
        <v>0</v>
      </c>
      <c r="I29" s="197"/>
    </row>
    <row r="30" spans="2:12" ht="35.1" customHeight="1">
      <c r="B30" s="88"/>
      <c r="C30" s="52" t="s">
        <v>96</v>
      </c>
      <c r="D30" s="46">
        <v>1.5</v>
      </c>
      <c r="E30" s="60"/>
      <c r="F30" s="60"/>
      <c r="G30" s="60"/>
      <c r="H30" s="46">
        <f t="shared" si="3"/>
        <v>0</v>
      </c>
      <c r="I30" s="197"/>
    </row>
    <row r="31" spans="2:12" ht="35.1" customHeight="1">
      <c r="B31" s="52" t="s">
        <v>97</v>
      </c>
      <c r="C31" s="52" t="s">
        <v>96</v>
      </c>
      <c r="D31" s="46">
        <v>1</v>
      </c>
      <c r="E31" s="60"/>
      <c r="F31" s="60"/>
      <c r="G31" s="60"/>
      <c r="H31" s="46">
        <f t="shared" si="3"/>
        <v>0</v>
      </c>
      <c r="I31" s="198"/>
    </row>
    <row r="32" spans="2:12" ht="30" customHeight="1">
      <c r="B32" s="82" t="s">
        <v>42</v>
      </c>
      <c r="C32" s="83"/>
      <c r="D32" s="48">
        <v>20</v>
      </c>
      <c r="E32" s="199"/>
      <c r="F32" s="200"/>
      <c r="G32" s="201"/>
      <c r="H32" s="51">
        <f>SUM(H27:H31)</f>
        <v>0</v>
      </c>
      <c r="I32" s="202">
        <f>IF((H32&gt;D32),D32,H32)</f>
        <v>0</v>
      </c>
    </row>
    <row r="33" spans="2:9" ht="45" customHeight="1">
      <c r="B33" s="207" t="s">
        <v>98</v>
      </c>
      <c r="C33" s="207"/>
      <c r="D33" s="100"/>
      <c r="E33" s="101"/>
      <c r="F33" s="101"/>
      <c r="G33" s="101"/>
      <c r="H33" s="101"/>
      <c r="I33" s="102"/>
    </row>
    <row r="34" spans="2:9" ht="35.1" customHeight="1">
      <c r="B34" s="52" t="s">
        <v>116</v>
      </c>
      <c r="C34" s="52" t="s">
        <v>89</v>
      </c>
      <c r="D34" s="46">
        <v>1.5</v>
      </c>
      <c r="E34" s="60"/>
      <c r="F34" s="60"/>
      <c r="G34" s="60"/>
      <c r="H34" s="46">
        <f>D34*G34</f>
        <v>0</v>
      </c>
      <c r="I34" s="196"/>
    </row>
    <row r="35" spans="2:9" ht="35.1" customHeight="1">
      <c r="B35" s="52" t="s">
        <v>99</v>
      </c>
      <c r="C35" s="52" t="s">
        <v>72</v>
      </c>
      <c r="D35" s="46">
        <v>1</v>
      </c>
      <c r="E35" s="60"/>
      <c r="F35" s="60"/>
      <c r="G35" s="60"/>
      <c r="H35" s="46">
        <f>D35*G35</f>
        <v>0</v>
      </c>
      <c r="I35" s="198"/>
    </row>
    <row r="36" spans="2:9" ht="30" customHeight="1">
      <c r="B36" s="106" t="s">
        <v>42</v>
      </c>
      <c r="C36" s="106"/>
      <c r="D36" s="48">
        <v>15</v>
      </c>
      <c r="E36" s="199"/>
      <c r="F36" s="200"/>
      <c r="G36" s="201"/>
      <c r="H36" s="51">
        <f>SUM(H34:H35)</f>
        <v>0</v>
      </c>
      <c r="I36" s="202">
        <f>IF((H36&gt;D36),D36,H36)</f>
        <v>0</v>
      </c>
    </row>
    <row r="37" spans="2:9" ht="30" customHeight="1" thickBot="1">
      <c r="B37" s="107" t="s">
        <v>40</v>
      </c>
      <c r="C37" s="107"/>
      <c r="D37" s="208">
        <f>D14+D19+D25+D32+D36</f>
        <v>100</v>
      </c>
      <c r="E37" s="209"/>
      <c r="F37" s="210"/>
      <c r="G37" s="210"/>
      <c r="H37" s="211">
        <f>H14+H19+H25+H32+H36</f>
        <v>0</v>
      </c>
      <c r="I37" s="211">
        <f>I14+I19+I25+I32+I36</f>
        <v>0</v>
      </c>
    </row>
    <row r="38" spans="2:9">
      <c r="E38" s="29"/>
    </row>
    <row r="39" spans="2:9">
      <c r="E39" s="29"/>
    </row>
    <row r="40" spans="2:9">
      <c r="E40" s="29"/>
    </row>
    <row r="41" spans="2:9">
      <c r="E41" s="29"/>
    </row>
    <row r="42" spans="2:9">
      <c r="E42" s="29"/>
    </row>
    <row r="43" spans="2:9">
      <c r="E43" s="29"/>
    </row>
    <row r="44" spans="2:9">
      <c r="E44" s="29"/>
    </row>
    <row r="45" spans="2:9">
      <c r="E45" s="29"/>
    </row>
    <row r="46" spans="2:9">
      <c r="E46" s="29"/>
    </row>
    <row r="47" spans="2:9">
      <c r="E47" s="29"/>
    </row>
    <row r="48" spans="2:9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  <row r="55" spans="5:5">
      <c r="E55" s="29"/>
    </row>
    <row r="56" spans="5:5">
      <c r="E56" s="29"/>
    </row>
    <row r="57" spans="5:5">
      <c r="E57" s="29"/>
    </row>
    <row r="58" spans="5:5">
      <c r="E58" s="29"/>
    </row>
    <row r="59" spans="5:5">
      <c r="E59" s="29"/>
    </row>
    <row r="60" spans="5:5">
      <c r="E60" s="29"/>
    </row>
    <row r="61" spans="5:5">
      <c r="E61" s="29"/>
    </row>
    <row r="62" spans="5:5">
      <c r="E62" s="29"/>
    </row>
    <row r="63" spans="5:5">
      <c r="E63" s="29"/>
    </row>
    <row r="64" spans="5:5">
      <c r="E64" s="29"/>
    </row>
    <row r="65" spans="5:5">
      <c r="E65" s="29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  <row r="70" spans="5:5">
      <c r="E70" s="29"/>
    </row>
    <row r="71" spans="5:5">
      <c r="E71" s="29"/>
    </row>
    <row r="72" spans="5:5">
      <c r="E72" s="29"/>
    </row>
    <row r="73" spans="5:5">
      <c r="E73" s="29"/>
    </row>
    <row r="74" spans="5:5">
      <c r="E74" s="29"/>
    </row>
    <row r="75" spans="5:5">
      <c r="E75" s="29"/>
    </row>
    <row r="76" spans="5:5">
      <c r="E76" s="29"/>
    </row>
    <row r="77" spans="5:5">
      <c r="E77" s="29"/>
    </row>
    <row r="78" spans="5:5">
      <c r="E78" s="29"/>
    </row>
    <row r="79" spans="5:5">
      <c r="E79" s="29"/>
    </row>
    <row r="80" spans="5:5">
      <c r="E80" s="29"/>
    </row>
    <row r="81" spans="5:5">
      <c r="E81" s="29"/>
    </row>
    <row r="82" spans="5:5">
      <c r="E82" s="29"/>
    </row>
    <row r="83" spans="5:5">
      <c r="E83" s="29"/>
    </row>
    <row r="84" spans="5:5">
      <c r="E84" s="29"/>
    </row>
    <row r="85" spans="5:5">
      <c r="E85" s="29"/>
    </row>
    <row r="86" spans="5:5">
      <c r="E86" s="29"/>
    </row>
    <row r="87" spans="5:5">
      <c r="E87" s="29"/>
    </row>
    <row r="88" spans="5:5">
      <c r="E88" s="29"/>
    </row>
    <row r="89" spans="5:5">
      <c r="E89" s="29"/>
    </row>
    <row r="90" spans="5:5">
      <c r="E90" s="29"/>
    </row>
    <row r="91" spans="5:5">
      <c r="E91" s="29"/>
    </row>
    <row r="92" spans="5:5">
      <c r="E92" s="29"/>
    </row>
    <row r="93" spans="5:5">
      <c r="E93" s="29"/>
    </row>
    <row r="94" spans="5:5">
      <c r="E94" s="29"/>
    </row>
    <row r="95" spans="5:5">
      <c r="E95" s="29"/>
    </row>
    <row r="96" spans="5:5">
      <c r="E96" s="29"/>
    </row>
    <row r="97" spans="5:5">
      <c r="E97" s="29"/>
    </row>
    <row r="98" spans="5:5">
      <c r="E98" s="29"/>
    </row>
    <row r="99" spans="5:5">
      <c r="E99" s="29"/>
    </row>
    <row r="100" spans="5:5">
      <c r="E100" s="29"/>
    </row>
    <row r="101" spans="5:5">
      <c r="E101" s="29"/>
    </row>
    <row r="102" spans="5:5">
      <c r="E102" s="29"/>
    </row>
    <row r="103" spans="5:5">
      <c r="E103" s="29"/>
    </row>
    <row r="104" spans="5:5">
      <c r="E104" s="29"/>
    </row>
    <row r="105" spans="5:5">
      <c r="E105" s="29"/>
    </row>
    <row r="106" spans="5:5">
      <c r="E106" s="29"/>
    </row>
    <row r="107" spans="5:5">
      <c r="E107" s="29"/>
    </row>
    <row r="108" spans="5:5">
      <c r="E108" s="29"/>
    </row>
    <row r="109" spans="5:5">
      <c r="E109" s="29"/>
    </row>
    <row r="110" spans="5:5">
      <c r="E110" s="29"/>
    </row>
    <row r="111" spans="5:5">
      <c r="E111" s="29"/>
    </row>
    <row r="112" spans="5:5">
      <c r="E112" s="29"/>
    </row>
    <row r="113" spans="5:5">
      <c r="E113" s="29"/>
    </row>
    <row r="114" spans="5:5">
      <c r="E114" s="29"/>
    </row>
    <row r="115" spans="5:5">
      <c r="E115" s="29"/>
    </row>
    <row r="116" spans="5:5">
      <c r="E116" s="29"/>
    </row>
    <row r="117" spans="5:5">
      <c r="E117" s="29"/>
    </row>
  </sheetData>
  <sheetProtection algorithmName="SHA-512" hashValue="kUIzNy6cQaXmEs1Cn9vxgltj1AgcWQa2q1/XwWJNrUNbmulyjuEWHrqPmfiBN4Hb1X91f9Fl7JQKw3Wx7Qez9Q==" saltValue="Au68L2XZ0a+wtolSO7RDKQ==" spinCount="100000" sheet="1" insertHyperlinks="0" selectLockedCells="1"/>
  <mergeCells count="32">
    <mergeCell ref="I34:I35"/>
    <mergeCell ref="D33:I33"/>
    <mergeCell ref="I11:I13"/>
    <mergeCell ref="I16:I18"/>
    <mergeCell ref="E19:G19"/>
    <mergeCell ref="E14:G14"/>
    <mergeCell ref="D15:I15"/>
    <mergeCell ref="D20:I20"/>
    <mergeCell ref="E25:G25"/>
    <mergeCell ref="B37:C37"/>
    <mergeCell ref="B3:I3"/>
    <mergeCell ref="B33:C33"/>
    <mergeCell ref="B15:C15"/>
    <mergeCell ref="B9:C9"/>
    <mergeCell ref="B10:C10"/>
    <mergeCell ref="E8:F8"/>
    <mergeCell ref="B27:B28"/>
    <mergeCell ref="B29:B30"/>
    <mergeCell ref="B20:C20"/>
    <mergeCell ref="B36:C36"/>
    <mergeCell ref="B14:C14"/>
    <mergeCell ref="B19:C19"/>
    <mergeCell ref="D10:I10"/>
    <mergeCell ref="E32:G32"/>
    <mergeCell ref="E36:G36"/>
    <mergeCell ref="B25:C25"/>
    <mergeCell ref="B26:C26"/>
    <mergeCell ref="D26:I26"/>
    <mergeCell ref="B32:C32"/>
    <mergeCell ref="I21:I24"/>
    <mergeCell ref="I27:I31"/>
    <mergeCell ref="B22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4"/>
  <sheetViews>
    <sheetView tabSelected="1" topLeftCell="A15" zoomScale="80" zoomScaleNormal="80" workbookViewId="0">
      <selection activeCell="E29" sqref="E29"/>
    </sheetView>
  </sheetViews>
  <sheetFormatPr defaultColWidth="8.85546875" defaultRowHeight="15"/>
  <cols>
    <col min="1" max="1" width="8.85546875" style="132"/>
    <col min="2" max="2" width="84.5703125" style="132" customWidth="1"/>
    <col min="3" max="3" width="45.5703125" style="132" customWidth="1"/>
    <col min="4" max="4" width="10.5703125" style="133" customWidth="1"/>
    <col min="5" max="5" width="22.5703125" style="192" customWidth="1"/>
    <col min="6" max="6" width="77.5703125" style="132" customWidth="1"/>
    <col min="7" max="9" width="17.5703125" style="134" customWidth="1"/>
    <col min="10" max="16384" width="8.85546875" style="132"/>
  </cols>
  <sheetData>
    <row r="1" spans="2:11">
      <c r="E1" s="134"/>
    </row>
    <row r="2" spans="2:11" ht="15.75" thickBot="1">
      <c r="E2" s="134"/>
    </row>
    <row r="3" spans="2:11" ht="50.1" customHeight="1" thickBot="1">
      <c r="B3" s="90" t="s">
        <v>139</v>
      </c>
      <c r="C3" s="91"/>
      <c r="D3" s="91"/>
      <c r="E3" s="91"/>
      <c r="F3" s="91"/>
      <c r="G3" s="91"/>
      <c r="H3" s="91"/>
      <c r="I3" s="92"/>
    </row>
    <row r="4" spans="2:11" ht="16.5" thickBot="1">
      <c r="B4" s="135"/>
      <c r="C4" s="135"/>
      <c r="E4" s="134"/>
    </row>
    <row r="5" spans="2:11">
      <c r="B5" s="32" t="s">
        <v>2</v>
      </c>
      <c r="C5" s="136">
        <v>0.4</v>
      </c>
      <c r="D5" s="137"/>
      <c r="E5" s="138"/>
      <c r="G5" s="138"/>
      <c r="H5" s="138"/>
      <c r="I5" s="138"/>
    </row>
    <row r="6" spans="2:11">
      <c r="B6" s="36" t="s">
        <v>1</v>
      </c>
      <c r="C6" s="139">
        <v>0.35</v>
      </c>
      <c r="D6" s="137"/>
      <c r="E6" s="138"/>
      <c r="G6" s="138"/>
      <c r="H6" s="138"/>
      <c r="I6" s="138"/>
    </row>
    <row r="7" spans="2:11" ht="15.75" thickBot="1">
      <c r="B7" s="38" t="s">
        <v>144</v>
      </c>
      <c r="C7" s="140">
        <v>0.25</v>
      </c>
      <c r="D7" s="137"/>
      <c r="E7" s="138"/>
      <c r="G7" s="138"/>
      <c r="H7" s="138"/>
      <c r="I7" s="138"/>
    </row>
    <row r="8" spans="2:11" ht="27.95" customHeight="1" thickBot="1">
      <c r="B8" s="138"/>
      <c r="E8" s="141" t="s">
        <v>145</v>
      </c>
      <c r="F8" s="142"/>
    </row>
    <row r="9" spans="2:11" ht="50.1" customHeight="1">
      <c r="B9" s="143" t="s">
        <v>114</v>
      </c>
      <c r="C9" s="144"/>
      <c r="D9" s="145" t="s">
        <v>44</v>
      </c>
      <c r="E9" s="146" t="s">
        <v>34</v>
      </c>
      <c r="F9" s="145" t="s">
        <v>36</v>
      </c>
      <c r="G9" s="145" t="s">
        <v>41</v>
      </c>
      <c r="H9" s="147" t="s">
        <v>37</v>
      </c>
      <c r="I9" s="148" t="s">
        <v>38</v>
      </c>
    </row>
    <row r="10" spans="2:11" ht="35.1" customHeight="1">
      <c r="B10" s="149" t="s">
        <v>102</v>
      </c>
      <c r="C10" s="150"/>
      <c r="D10" s="151"/>
      <c r="E10" s="152"/>
      <c r="F10" s="153"/>
      <c r="G10" s="154"/>
      <c r="H10" s="154"/>
      <c r="I10" s="155"/>
    </row>
    <row r="11" spans="2:11" ht="35.1" customHeight="1">
      <c r="B11" s="156" t="s">
        <v>100</v>
      </c>
      <c r="C11" s="157" t="s">
        <v>134</v>
      </c>
      <c r="D11" s="158">
        <v>0.5</v>
      </c>
      <c r="E11" s="127"/>
      <c r="F11" s="128"/>
      <c r="G11" s="129"/>
      <c r="H11" s="158">
        <f>D11*G11</f>
        <v>0</v>
      </c>
      <c r="I11" s="159"/>
    </row>
    <row r="12" spans="2:11" ht="35.1" customHeight="1">
      <c r="B12" s="156" t="s">
        <v>101</v>
      </c>
      <c r="C12" s="157" t="s">
        <v>135</v>
      </c>
      <c r="D12" s="158">
        <v>0.5</v>
      </c>
      <c r="E12" s="129"/>
      <c r="F12" s="128"/>
      <c r="G12" s="129"/>
      <c r="H12" s="158">
        <f t="shared" ref="H12:H13" si="0">D12*G12</f>
        <v>0</v>
      </c>
      <c r="I12" s="160"/>
      <c r="K12" s="161"/>
    </row>
    <row r="13" spans="2:11" ht="35.1" customHeight="1">
      <c r="B13" s="156" t="s">
        <v>103</v>
      </c>
      <c r="C13" s="157" t="s">
        <v>135</v>
      </c>
      <c r="D13" s="158">
        <v>1</v>
      </c>
      <c r="E13" s="129"/>
      <c r="F13" s="128"/>
      <c r="G13" s="129"/>
      <c r="H13" s="158">
        <f t="shared" si="0"/>
        <v>0</v>
      </c>
      <c r="I13" s="162"/>
    </row>
    <row r="14" spans="2:11" ht="35.1" customHeight="1">
      <c r="B14" s="163" t="s">
        <v>42</v>
      </c>
      <c r="C14" s="83"/>
      <c r="D14" s="158">
        <v>16</v>
      </c>
      <c r="E14" s="164"/>
      <c r="F14" s="165"/>
      <c r="G14" s="166"/>
      <c r="H14" s="167">
        <f>SUM(H11:H12)</f>
        <v>0</v>
      </c>
      <c r="I14" s="168">
        <f>IF((H14&gt;D14),D14,H14)</f>
        <v>0</v>
      </c>
    </row>
    <row r="15" spans="2:11" ht="35.1" customHeight="1">
      <c r="B15" s="169" t="s">
        <v>104</v>
      </c>
      <c r="C15" s="170"/>
      <c r="D15" s="171"/>
      <c r="E15" s="172"/>
      <c r="F15" s="172"/>
      <c r="G15" s="172"/>
      <c r="H15" s="171"/>
      <c r="I15" s="173"/>
    </row>
    <row r="16" spans="2:11" ht="35.1" customHeight="1">
      <c r="B16" s="156" t="s">
        <v>105</v>
      </c>
      <c r="C16" s="52" t="s">
        <v>72</v>
      </c>
      <c r="D16" s="158">
        <v>2</v>
      </c>
      <c r="E16" s="130"/>
      <c r="F16" s="131"/>
      <c r="G16" s="130"/>
      <c r="H16" s="158">
        <f>D16*G16</f>
        <v>0</v>
      </c>
      <c r="I16" s="174"/>
    </row>
    <row r="17" spans="2:9" ht="35.1" customHeight="1">
      <c r="B17" s="163" t="s">
        <v>42</v>
      </c>
      <c r="C17" s="83"/>
      <c r="D17" s="158">
        <v>20</v>
      </c>
      <c r="E17" s="164"/>
      <c r="F17" s="165"/>
      <c r="G17" s="166"/>
      <c r="H17" s="167">
        <f>SUM(H16:H16)</f>
        <v>0</v>
      </c>
      <c r="I17" s="168">
        <f>IF((H17&gt;D17),D17,H17)</f>
        <v>0</v>
      </c>
    </row>
    <row r="18" spans="2:9" ht="45" customHeight="1">
      <c r="B18" s="175" t="s">
        <v>106</v>
      </c>
      <c r="C18" s="176"/>
      <c r="D18" s="171"/>
      <c r="E18" s="172"/>
      <c r="F18" s="172"/>
      <c r="G18" s="172"/>
      <c r="H18" s="171"/>
      <c r="I18" s="173"/>
    </row>
    <row r="19" spans="2:9" ht="35.1" customHeight="1">
      <c r="B19" s="177" t="s">
        <v>137</v>
      </c>
      <c r="C19" s="52" t="s">
        <v>117</v>
      </c>
      <c r="D19" s="158">
        <v>3</v>
      </c>
      <c r="E19" s="130"/>
      <c r="F19" s="131"/>
      <c r="G19" s="130"/>
      <c r="H19" s="178">
        <f>D19*G19</f>
        <v>0</v>
      </c>
      <c r="I19" s="179"/>
    </row>
    <row r="20" spans="2:9" ht="35.1" customHeight="1">
      <c r="B20" s="180"/>
      <c r="C20" s="52" t="s">
        <v>107</v>
      </c>
      <c r="D20" s="158">
        <v>2.5</v>
      </c>
      <c r="E20" s="130"/>
      <c r="F20" s="131"/>
      <c r="G20" s="130"/>
      <c r="H20" s="178">
        <f t="shared" ref="H20:H22" si="1">D20*G20</f>
        <v>0</v>
      </c>
      <c r="I20" s="181"/>
    </row>
    <row r="21" spans="2:9" ht="35.1" customHeight="1">
      <c r="B21" s="177" t="s">
        <v>136</v>
      </c>
      <c r="C21" s="52" t="s">
        <v>117</v>
      </c>
      <c r="D21" s="158">
        <v>3</v>
      </c>
      <c r="E21" s="130"/>
      <c r="F21" s="131"/>
      <c r="G21" s="130"/>
      <c r="H21" s="178">
        <f t="shared" si="1"/>
        <v>0</v>
      </c>
      <c r="I21" s="181"/>
    </row>
    <row r="22" spans="2:9" ht="35.1" customHeight="1">
      <c r="B22" s="180"/>
      <c r="C22" s="52" t="s">
        <v>107</v>
      </c>
      <c r="D22" s="158">
        <v>2.5</v>
      </c>
      <c r="E22" s="130"/>
      <c r="F22" s="131"/>
      <c r="G22" s="130"/>
      <c r="H22" s="178">
        <f t="shared" si="1"/>
        <v>0</v>
      </c>
      <c r="I22" s="182"/>
    </row>
    <row r="23" spans="2:9" ht="35.1" customHeight="1">
      <c r="B23" s="163" t="s">
        <v>42</v>
      </c>
      <c r="C23" s="83"/>
      <c r="D23" s="158">
        <v>20</v>
      </c>
      <c r="E23" s="164"/>
      <c r="F23" s="165"/>
      <c r="G23" s="166"/>
      <c r="H23" s="167">
        <f>SUM(H19:H21)</f>
        <v>0</v>
      </c>
      <c r="I23" s="168">
        <f>IF((H23&gt;D23),D23,H23)</f>
        <v>0</v>
      </c>
    </row>
    <row r="24" spans="2:9" ht="35.1" customHeight="1">
      <c r="B24" s="175" t="s">
        <v>108</v>
      </c>
      <c r="C24" s="176"/>
      <c r="D24" s="171"/>
      <c r="E24" s="172"/>
      <c r="F24" s="172"/>
      <c r="G24" s="172"/>
      <c r="H24" s="171"/>
      <c r="I24" s="173"/>
    </row>
    <row r="25" spans="2:9" ht="35.1" customHeight="1">
      <c r="B25" s="156" t="s">
        <v>138</v>
      </c>
      <c r="C25" s="52" t="s">
        <v>109</v>
      </c>
      <c r="D25" s="158">
        <v>2.5</v>
      </c>
      <c r="E25" s="130"/>
      <c r="F25" s="130"/>
      <c r="G25" s="130"/>
      <c r="H25" s="178">
        <f>D25*G25</f>
        <v>0</v>
      </c>
      <c r="I25" s="179"/>
    </row>
    <row r="26" spans="2:9" ht="35.1" customHeight="1">
      <c r="B26" s="156" t="s">
        <v>110</v>
      </c>
      <c r="C26" s="52" t="s">
        <v>107</v>
      </c>
      <c r="D26" s="158">
        <v>2.5</v>
      </c>
      <c r="E26" s="130"/>
      <c r="F26" s="130"/>
      <c r="G26" s="130"/>
      <c r="H26" s="178">
        <f>D26*G26</f>
        <v>0</v>
      </c>
      <c r="I26" s="182"/>
    </row>
    <row r="27" spans="2:9" ht="35.1" customHeight="1">
      <c r="B27" s="163" t="s">
        <v>42</v>
      </c>
      <c r="C27" s="83"/>
      <c r="D27" s="158">
        <v>20</v>
      </c>
      <c r="E27" s="164"/>
      <c r="F27" s="165"/>
      <c r="G27" s="166"/>
      <c r="H27" s="183">
        <f>SUM(H25:H26)</f>
        <v>0</v>
      </c>
      <c r="I27" s="168">
        <f>IF((H27&gt;D27),D27,H27)</f>
        <v>0</v>
      </c>
    </row>
    <row r="28" spans="2:9" ht="35.1" customHeight="1">
      <c r="B28" s="175" t="s">
        <v>111</v>
      </c>
      <c r="C28" s="176"/>
      <c r="D28" s="171"/>
      <c r="E28" s="172"/>
      <c r="F28" s="172"/>
      <c r="G28" s="172"/>
      <c r="H28" s="171"/>
      <c r="I28" s="173"/>
    </row>
    <row r="29" spans="2:9" ht="35.1" customHeight="1">
      <c r="B29" s="156" t="s">
        <v>112</v>
      </c>
      <c r="C29" s="52" t="s">
        <v>107</v>
      </c>
      <c r="D29" s="158">
        <v>3</v>
      </c>
      <c r="E29" s="130"/>
      <c r="F29" s="130"/>
      <c r="G29" s="130"/>
      <c r="H29" s="178">
        <f>D29*G29</f>
        <v>0</v>
      </c>
      <c r="I29" s="184">
        <f t="shared" ref="I29" si="2">H29</f>
        <v>0</v>
      </c>
    </row>
    <row r="30" spans="2:9" ht="35.1" customHeight="1">
      <c r="B30" s="106" t="s">
        <v>42</v>
      </c>
      <c r="C30" s="106"/>
      <c r="D30" s="158">
        <v>24</v>
      </c>
      <c r="E30" s="164"/>
      <c r="F30" s="165"/>
      <c r="G30" s="166"/>
      <c r="H30" s="183">
        <f>SUM(H29:H29)</f>
        <v>0</v>
      </c>
      <c r="I30" s="168">
        <f>IF((H30&gt;D30),D30,H30)</f>
        <v>0</v>
      </c>
    </row>
    <row r="31" spans="2:9" ht="35.1" customHeight="1" thickBot="1">
      <c r="B31" s="107" t="s">
        <v>46</v>
      </c>
      <c r="C31" s="107"/>
      <c r="D31" s="185">
        <f>D14+D17+D23+D27+D30</f>
        <v>100</v>
      </c>
      <c r="E31" s="186"/>
      <c r="F31" s="187"/>
      <c r="G31" s="187"/>
      <c r="H31" s="188">
        <f>H14+H17+H23+H27+H30</f>
        <v>0</v>
      </c>
      <c r="I31" s="188">
        <f>I14+I17+I23+I27+I30</f>
        <v>0</v>
      </c>
    </row>
    <row r="32" spans="2:9">
      <c r="E32" s="134"/>
    </row>
    <row r="33" spans="2:5">
      <c r="E33" s="134"/>
    </row>
    <row r="34" spans="2:5" ht="16.5">
      <c r="B34" s="189" t="s">
        <v>161</v>
      </c>
      <c r="E34" s="134"/>
    </row>
    <row r="35" spans="2:5">
      <c r="E35" s="134"/>
    </row>
    <row r="36" spans="2:5">
      <c r="E36" s="134"/>
    </row>
    <row r="37" spans="2:5">
      <c r="E37" s="134"/>
    </row>
    <row r="38" spans="2:5">
      <c r="E38" s="134"/>
    </row>
    <row r="39" spans="2:5">
      <c r="B39" s="190" t="s">
        <v>162</v>
      </c>
      <c r="E39" s="134"/>
    </row>
    <row r="40" spans="2:5">
      <c r="E40" s="134"/>
    </row>
    <row r="41" spans="2:5">
      <c r="E41" s="134"/>
    </row>
    <row r="42" spans="2:5">
      <c r="E42" s="134"/>
    </row>
    <row r="43" spans="2:5">
      <c r="E43" s="134"/>
    </row>
    <row r="44" spans="2:5">
      <c r="E44" s="134"/>
    </row>
    <row r="45" spans="2:5">
      <c r="B45" s="191" t="s">
        <v>163</v>
      </c>
      <c r="E45" s="134"/>
    </row>
    <row r="46" spans="2:5">
      <c r="E46" s="134"/>
    </row>
    <row r="47" spans="2:5">
      <c r="E47" s="134"/>
    </row>
    <row r="48" spans="2:5">
      <c r="E48" s="134"/>
    </row>
    <row r="49" spans="2:5">
      <c r="E49" s="134"/>
    </row>
    <row r="50" spans="2:5">
      <c r="E50" s="134"/>
    </row>
    <row r="51" spans="2:5">
      <c r="B51" s="191" t="s">
        <v>164</v>
      </c>
      <c r="E51" s="134"/>
    </row>
    <row r="52" spans="2:5">
      <c r="B52" s="190"/>
      <c r="E52" s="134"/>
    </row>
    <row r="53" spans="2:5">
      <c r="B53" s="190"/>
      <c r="E53" s="134"/>
    </row>
    <row r="54" spans="2:5">
      <c r="E54" s="134"/>
    </row>
    <row r="55" spans="2:5">
      <c r="E55" s="134"/>
    </row>
    <row r="56" spans="2:5">
      <c r="E56" s="134"/>
    </row>
    <row r="57" spans="2:5">
      <c r="B57" s="191" t="s">
        <v>165</v>
      </c>
      <c r="E57" s="134"/>
    </row>
    <row r="58" spans="2:5">
      <c r="B58" s="190"/>
      <c r="E58" s="134"/>
    </row>
    <row r="59" spans="2:5">
      <c r="B59" s="190"/>
      <c r="E59" s="134"/>
    </row>
    <row r="60" spans="2:5">
      <c r="B60" s="190"/>
      <c r="E60" s="134"/>
    </row>
    <row r="61" spans="2:5">
      <c r="E61" s="134"/>
    </row>
    <row r="62" spans="2:5">
      <c r="E62" s="134"/>
    </row>
    <row r="63" spans="2:5">
      <c r="B63" s="191" t="s">
        <v>166</v>
      </c>
      <c r="E63" s="134"/>
    </row>
    <row r="64" spans="2:5">
      <c r="B64" s="190"/>
      <c r="E64" s="134"/>
    </row>
    <row r="65" spans="2:5">
      <c r="B65" s="190"/>
      <c r="E65" s="134"/>
    </row>
    <row r="66" spans="2:5">
      <c r="E66" s="134"/>
    </row>
    <row r="67" spans="2:5">
      <c r="E67" s="134"/>
    </row>
    <row r="68" spans="2:5">
      <c r="E68" s="134"/>
    </row>
    <row r="69" spans="2:5">
      <c r="B69" s="191" t="s">
        <v>167</v>
      </c>
      <c r="E69" s="134"/>
    </row>
    <row r="70" spans="2:5">
      <c r="E70" s="134"/>
    </row>
    <row r="71" spans="2:5">
      <c r="E71" s="134"/>
    </row>
    <row r="72" spans="2:5">
      <c r="E72" s="134"/>
    </row>
    <row r="73" spans="2:5">
      <c r="E73" s="134"/>
    </row>
    <row r="74" spans="2:5">
      <c r="E74" s="134"/>
    </row>
    <row r="75" spans="2:5">
      <c r="E75" s="134"/>
    </row>
    <row r="76" spans="2:5">
      <c r="E76" s="134"/>
    </row>
    <row r="77" spans="2:5">
      <c r="E77" s="134"/>
    </row>
    <row r="78" spans="2:5">
      <c r="E78" s="134"/>
    </row>
    <row r="79" spans="2:5">
      <c r="E79" s="134"/>
    </row>
    <row r="80" spans="2:5">
      <c r="E80" s="134"/>
    </row>
    <row r="81" spans="5:5">
      <c r="E81" s="134"/>
    </row>
    <row r="82" spans="5:5">
      <c r="E82" s="134"/>
    </row>
    <row r="83" spans="5:5">
      <c r="E83" s="134"/>
    </row>
    <row r="84" spans="5:5">
      <c r="E84" s="134"/>
    </row>
    <row r="85" spans="5:5">
      <c r="E85" s="134"/>
    </row>
    <row r="86" spans="5:5">
      <c r="E86" s="134"/>
    </row>
    <row r="87" spans="5:5">
      <c r="E87" s="134"/>
    </row>
    <row r="88" spans="5:5">
      <c r="E88" s="134"/>
    </row>
    <row r="89" spans="5:5">
      <c r="E89" s="134"/>
    </row>
    <row r="90" spans="5:5">
      <c r="E90" s="134"/>
    </row>
    <row r="91" spans="5:5">
      <c r="E91" s="134"/>
    </row>
    <row r="92" spans="5:5">
      <c r="E92" s="134"/>
    </row>
    <row r="93" spans="5:5">
      <c r="E93" s="134"/>
    </row>
    <row r="94" spans="5:5">
      <c r="E94" s="134"/>
    </row>
    <row r="95" spans="5:5">
      <c r="E95" s="134"/>
    </row>
    <row r="96" spans="5:5">
      <c r="E96" s="134"/>
    </row>
    <row r="97" spans="5:5">
      <c r="E97" s="134"/>
    </row>
    <row r="98" spans="5:5">
      <c r="E98" s="134"/>
    </row>
    <row r="99" spans="5:5">
      <c r="E99" s="134"/>
    </row>
    <row r="100" spans="5:5">
      <c r="E100" s="134"/>
    </row>
    <row r="101" spans="5:5">
      <c r="E101" s="134"/>
    </row>
    <row r="102" spans="5:5">
      <c r="E102" s="134"/>
    </row>
    <row r="103" spans="5:5">
      <c r="E103" s="134"/>
    </row>
    <row r="104" spans="5:5">
      <c r="E104" s="134"/>
    </row>
    <row r="105" spans="5:5">
      <c r="E105" s="134"/>
    </row>
    <row r="106" spans="5:5">
      <c r="E106" s="134"/>
    </row>
    <row r="107" spans="5:5">
      <c r="E107" s="134"/>
    </row>
    <row r="108" spans="5:5">
      <c r="E108" s="134"/>
    </row>
    <row r="109" spans="5:5">
      <c r="E109" s="134"/>
    </row>
    <row r="110" spans="5:5">
      <c r="E110" s="134"/>
    </row>
    <row r="111" spans="5:5">
      <c r="E111" s="134"/>
    </row>
    <row r="112" spans="5:5">
      <c r="E112" s="134"/>
    </row>
    <row r="113" spans="5:5">
      <c r="E113" s="134"/>
    </row>
    <row r="114" spans="5:5">
      <c r="E114" s="134"/>
    </row>
    <row r="115" spans="5:5">
      <c r="E115" s="134"/>
    </row>
    <row r="116" spans="5:5">
      <c r="E116" s="134"/>
    </row>
    <row r="117" spans="5:5">
      <c r="E117" s="134"/>
    </row>
    <row r="118" spans="5:5">
      <c r="E118" s="134"/>
    </row>
    <row r="119" spans="5:5">
      <c r="E119" s="134"/>
    </row>
    <row r="120" spans="5:5">
      <c r="E120" s="134"/>
    </row>
    <row r="121" spans="5:5">
      <c r="E121" s="134"/>
    </row>
    <row r="122" spans="5:5">
      <c r="E122" s="134"/>
    </row>
    <row r="123" spans="5:5">
      <c r="E123" s="134"/>
    </row>
    <row r="124" spans="5:5">
      <c r="E124" s="134"/>
    </row>
  </sheetData>
  <sheetProtection algorithmName="SHA-512" hashValue="9VekWWohZBUGwTi3gq2JwbhNS8P/q2HuSZ45xhuUuxTSuOHU6OhU33nIOtTBgNZszxxeL0H1N9VChUG1h5OS/w==" saltValue="us+ZEa6Z6awrCbpmsNlhyg==" spinCount="100000" sheet="1" insertHyperlinks="0" selectLockedCells="1"/>
  <mergeCells count="25">
    <mergeCell ref="B14:C14"/>
    <mergeCell ref="I11:I13"/>
    <mergeCell ref="I19:I22"/>
    <mergeCell ref="I25:I26"/>
    <mergeCell ref="E30:G30"/>
    <mergeCell ref="E27:G27"/>
    <mergeCell ref="E23:G23"/>
    <mergeCell ref="E17:G17"/>
    <mergeCell ref="E14:G14"/>
    <mergeCell ref="E31:G31"/>
    <mergeCell ref="B9:C9"/>
    <mergeCell ref="B15:C15"/>
    <mergeCell ref="B3:I3"/>
    <mergeCell ref="B31:C31"/>
    <mergeCell ref="B18:C18"/>
    <mergeCell ref="B24:C24"/>
    <mergeCell ref="B28:C28"/>
    <mergeCell ref="E8:F8"/>
    <mergeCell ref="B19:B20"/>
    <mergeCell ref="B21:B22"/>
    <mergeCell ref="B10:C10"/>
    <mergeCell ref="B30:C30"/>
    <mergeCell ref="B27:C27"/>
    <mergeCell ref="B23:C23"/>
    <mergeCell ref="B17:C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9" sqref="C9"/>
    </sheetView>
  </sheetViews>
  <sheetFormatPr defaultRowHeight="15"/>
  <cols>
    <col min="3" max="3" width="53.42578125" customWidth="1"/>
    <col min="4" max="4" width="13.28515625" customWidth="1"/>
    <col min="5" max="6" width="14.85546875" customWidth="1"/>
    <col min="7" max="7" width="17.42578125" customWidth="1"/>
    <col min="8" max="8" width="14.5703125" customWidth="1"/>
  </cols>
  <sheetData>
    <row r="1" spans="2:9" ht="15.75">
      <c r="B1" s="119" t="s">
        <v>23</v>
      </c>
      <c r="C1" s="119"/>
      <c r="D1" s="119"/>
      <c r="E1" s="119"/>
      <c r="F1" s="119"/>
      <c r="G1" s="119"/>
      <c r="H1" s="119"/>
      <c r="I1" s="119"/>
    </row>
    <row r="2" spans="2:9" ht="15.75">
      <c r="B2" s="119"/>
      <c r="C2" s="119"/>
      <c r="D2" s="119"/>
      <c r="E2" s="119"/>
      <c r="F2" s="119"/>
      <c r="G2" s="119"/>
      <c r="H2" s="119"/>
      <c r="I2" s="119"/>
    </row>
    <row r="3" spans="2:9" ht="15.75" thickBot="1">
      <c r="C3" s="1" t="s">
        <v>24</v>
      </c>
      <c r="D3" s="120"/>
      <c r="E3" s="121"/>
      <c r="F3" s="121"/>
      <c r="G3" s="121"/>
      <c r="H3" s="121"/>
      <c r="I3" s="2"/>
    </row>
    <row r="4" spans="2:9">
      <c r="C4" s="1"/>
      <c r="D4" s="3"/>
      <c r="E4" s="2"/>
      <c r="F4" s="2"/>
      <c r="G4" s="2"/>
      <c r="H4" s="2"/>
      <c r="I4" s="2"/>
    </row>
    <row r="6" spans="2:9" ht="18.75">
      <c r="C6" s="122" t="s">
        <v>25</v>
      </c>
      <c r="D6" s="122"/>
    </row>
    <row r="7" spans="2:9" ht="15.75" thickBot="1"/>
    <row r="8" spans="2:9" ht="30.75" thickBot="1">
      <c r="C8" s="4"/>
      <c r="D8" s="15" t="s">
        <v>26</v>
      </c>
      <c r="E8" s="15" t="s">
        <v>27</v>
      </c>
      <c r="F8" s="15" t="s">
        <v>28</v>
      </c>
      <c r="G8" s="15" t="s">
        <v>29</v>
      </c>
    </row>
    <row r="9" spans="2:9" ht="20.100000000000001" customHeight="1" thickBot="1">
      <c r="C9" s="5" t="s">
        <v>35</v>
      </c>
      <c r="D9" s="6">
        <f>'Desempenho Técnico-Científico e'!H65</f>
        <v>0</v>
      </c>
      <c r="E9" s="7">
        <f>'Desempenho Técnico-Científico e'!I65</f>
        <v>0</v>
      </c>
      <c r="F9" s="8">
        <v>0.4</v>
      </c>
      <c r="G9" s="9">
        <f>E9*F9</f>
        <v>0</v>
      </c>
    </row>
    <row r="10" spans="2:9" ht="20.100000000000001" customHeight="1" thickBot="1">
      <c r="C10" s="10" t="s">
        <v>31</v>
      </c>
      <c r="D10" s="6">
        <f>'Capacidade Pedagógica'!H37</f>
        <v>0</v>
      </c>
      <c r="E10" s="7">
        <f>'Capacidade Pedagógica'!I37</f>
        <v>0</v>
      </c>
      <c r="F10" s="8">
        <v>0.35</v>
      </c>
      <c r="G10" s="9">
        <f t="shared" ref="G10" si="0">E10*F10</f>
        <v>0</v>
      </c>
    </row>
    <row r="11" spans="2:9" ht="20.100000000000001" customHeight="1" thickBot="1">
      <c r="C11" s="11" t="s">
        <v>32</v>
      </c>
      <c r="D11" s="6">
        <f>'Outras Ativ.Relev.Missão IPS'!H31</f>
        <v>0</v>
      </c>
      <c r="E11" s="7">
        <f>'Outras Ativ.Relev.Missão IPS'!I31</f>
        <v>0</v>
      </c>
      <c r="F11" s="8">
        <v>0.25</v>
      </c>
      <c r="G11" s="9">
        <f>E11*F11</f>
        <v>0</v>
      </c>
    </row>
    <row r="12" spans="2:9" ht="20.100000000000001" customHeight="1" thickBot="1">
      <c r="C12" s="123" t="s">
        <v>30</v>
      </c>
      <c r="D12" s="124"/>
      <c r="E12" s="124"/>
      <c r="F12" s="125"/>
      <c r="G12" s="12">
        <f>G9+G10+G11</f>
        <v>0</v>
      </c>
    </row>
    <row r="15" spans="2:9" ht="18.75">
      <c r="C15" s="13"/>
    </row>
  </sheetData>
  <sheetProtection algorithmName="SHA-512" hashValue="9USsu893xWIePcKcero3AWqI0Dx+Atq4EPuSbxNSGSdKnzkpZ+syhS4xNzjiMCnYlKEODgMIIgQA9kDE0SAO9Q==" saltValue="MbRPYcdErr1MvMTuXxAI5A==" spinCount="100000" sheet="1" objects="1" scenarios="1"/>
  <mergeCells count="5">
    <mergeCell ref="B1:I1"/>
    <mergeCell ref="B2:I2"/>
    <mergeCell ref="D3:H3"/>
    <mergeCell ref="C6:D6"/>
    <mergeCell ref="C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Identificação</vt:lpstr>
      <vt:lpstr>Desempenho Técnico-Científico e</vt:lpstr>
      <vt:lpstr>Capacidade Pedagógica</vt:lpstr>
      <vt:lpstr>Outras Ativ.Relev.Missão IPS</vt:lpstr>
      <vt:lpstr>Pontuação total</vt:lpstr>
      <vt:lpstr>'Desempenho Técnico-Científico e'!_Hlk51506752</vt:lpstr>
      <vt:lpstr>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2024-03-07T10:37:45Z</dcterms:modified>
</cp:coreProperties>
</file>